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C:\Users\us01046\Desktop\"/>
    </mc:Choice>
  </mc:AlternateContent>
  <xr:revisionPtr revIDLastSave="0" documentId="8_{822E29D5-B0F2-4A97-8EB7-751B5ED58DB4}" xr6:coauthVersionLast="45" xr6:coauthVersionMax="45" xr10:uidLastSave="{00000000-0000-0000-0000-000000000000}"/>
  <workbookProtection workbookAlgorithmName="SHA-512" workbookHashValue="jQPbM/o6gVfVayv3U2PJrbqpMvbe/M7qHTyhdpMV2MiCdWzCFST2QUcnQuKNAqRgRz2zS14txPeq8Gj64NPrxg==" workbookSaltValue="ukA1QvbL28iJxiyncU0b7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<sst xmlns="http://schemas.openxmlformats.org/spreadsheetml/2006/main" count="228" uniqueCount="113">
  <si>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</si>
  <si>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</si>
  <si>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</si>
  <si>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</si>
  <si>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</si>
  <si>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</si>
  <si>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</si>
  <si>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</si>
  <si>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</si>
  <si>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</si>
  <si>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</si>
  <si>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</si>
  <si>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</si>
  <si>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</si>
  <si>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</si>
  <si>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</si>
  <si>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</si>
  <si>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</si>
  <si>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</si>
  <si>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</si>
  <si>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</si>
  <si>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</si>
  <si>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</si>
  <si>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</si>
  <si>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</si>
  <si>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</si>
  <si>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</si>
  <si>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</si>
  <si>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</si>
  <si>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</si>
  <si>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</si>
  <si>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</si>
  <si>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</si>
  <si>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</si>
  <si>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</si>
  <si>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</si>
  <si>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</si>
  <si>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</si>
  <si>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</si>
  <si>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</si>
  <si>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</si>
  <si>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</si>
  <si>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</si>
  <si>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</si>
  <si>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</si>
  <si>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</si>
  <si>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</si>
  <si>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</si>
  <si>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</si>
  <si>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</si>
  <si>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</si>
  <si>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</si>
  <si>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</si>
  <si>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</si>
  <si>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</si>
  <si>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</si>
  <si>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</si>
  <si>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</si>
  <si>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</si>
  <si>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</si>
  <si>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</si>
  <si>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</si>
  <si>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</si>
  <si>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</si>
  <si>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</si>
  <si>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</si>
  <si>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</si>
  <si>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</si>
  <si>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</si>
  <si>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</si>
  <si>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</si>
  <si>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</si>
  <si>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</si>
  <si>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</si>
  <si>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</si>
  <si>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</si>
  <si>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</si>
  <si>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</si>
  <si>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</si>
  <si>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</si>
  <si>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</si>
  <si>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</si>
  <si>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</si>
  <si>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</si>
  <si>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</si>
  <si>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</si>
  <si>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</si>
  <si>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</si>
  <si>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</si>
  <si>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</si>
  <si>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</si>
  <si>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</si>
  <si>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</si>
  <si>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美深町</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</si>
  <si>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</si>
  <si>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</si>
  <si>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</si>
  <si>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</si>
  <si>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</si>
  <si>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</si>
  <si>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</si>
  <si>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</si>
  <si>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</si>
  <si>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</si>
  <si>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</si>
  <si>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</si>
  <si>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</si>
  <si>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</si>
  <si>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</si>
  <si>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</si>
  <si>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経常収支比率については100％以上を確保しており健全な経営が伺えるが、引き続き経常経費などの節減といった取り組みを継続していく必要がある。
　累積欠損金比率については計上がないことから、健全な経営状況であると言える。
　流動比率については、100％を上回っており資金繰りが安定していることがわかる。
　企業債残高対給水収益比率についても類似団体平均以下であり、自己資本調達度が高いことがわかる。
　料金回収率についても100％を上回っていることから、料金の収益性が良いことがわかる。
　給水原価については、類似団体平均値以下であり、浄水にかかる費用が少ないので良い傾向である。
　施設利用率については、類似団体平均値以上であり、施設利用の効率が高く良い傾向である。
　有収率については、昨年度より数値が低下しており悪い傾向である。今後は定期的に漏水調査を行うなど、有収率向上に向けた取り組みを継続していかなければならない。</t>
    <phoneticPr fontId="4"/>
  </si>
  <si>
    <t>　有形固定資産減価償却率については、昨年度に比べ率が増加しており、市街地の配水管等について老朽化が進んでいることから、計画的な更新工事を実施するためにも、財源の確保等に留意しながら事業を進めていく必要がある。</t>
    <rPh sb="18" eb="21">
      <t>サクネンド</t>
    </rPh>
    <rPh sb="22" eb="23">
      <t>クラ</t>
    </rPh>
    <rPh sb="26" eb="28">
      <t>ゾウカ</t>
    </rPh>
    <rPh sb="45" eb="48">
      <t>ロウキュウカ</t>
    </rPh>
    <rPh sb="49" eb="50">
      <t>スス</t>
    </rPh>
    <phoneticPr fontId="4"/>
  </si>
  <si>
    <t>　全体として経営状況は良好であるが、有収率が低下してきていることから、定期的な漏水調査実施により有収率の向上に努めていかなければならない。また、管路の更新事業に要する財源等について将来収支を試算したうえで、それらの負担に耐えうる適切な使用料金の設定を検討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</si>
</sst>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4D-4227-ADE4-BF33E653131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1.1499999999999999</c:v>
                </c:pt>
                <c:pt idx="2">
                  <c:v>0.28999999999999998</c:v>
                </c:pt>
                <c:pt idx="3">
                  <c:v>0.39</c:v>
                </c:pt>
                <c:pt idx="4">
                  <c:v>0.49</c:v>
                </c:pt>
              </c:numCache>
            </c:numRef>
          </c:val>
          <c:smooth val="0"/>
          <c:extLst>
            <c:ext xmlns:c16="http://schemas.microsoft.com/office/drawing/2014/chart" uri="{C3380CC4-5D6E-409C-BE32-E72D297353CC}">
              <c16:uniqueId val="{00000001-0D4D-4227-ADE4-BF33E653131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70.459999999999994</c:v>
                </c:pt>
                <c:pt idx="1">
                  <c:v>72.34</c:v>
                </c:pt>
                <c:pt idx="2">
                  <c:v>77.239999999999995</c:v>
                </c:pt>
                <c:pt idx="3">
                  <c:v>80.08</c:v>
                </c:pt>
                <c:pt idx="4">
                  <c:v>87.69</c:v>
                </c:pt>
              </c:numCache>
            </c:numRef>
          </c:val>
          <c:extLst>
            <c:ext xmlns:c16="http://schemas.microsoft.com/office/drawing/2014/chart" uri="{C3380CC4-5D6E-409C-BE32-E72D297353CC}">
              <c16:uniqueId val="{00000000-2126-4DAA-A106-5F2126ED4D6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49.01</c:v>
                </c:pt>
                <c:pt idx="1">
                  <c:v>48.86</c:v>
                </c:pt>
                <c:pt idx="2">
                  <c:v>49</c:v>
                </c:pt>
                <c:pt idx="3">
                  <c:v>50.07</c:v>
                </c:pt>
                <c:pt idx="4">
                  <c:v>53.4</c:v>
                </c:pt>
              </c:numCache>
            </c:numRef>
          </c:val>
          <c:smooth val="0"/>
          <c:extLst>
            <c:ext xmlns:c16="http://schemas.microsoft.com/office/drawing/2014/chart" uri="{C3380CC4-5D6E-409C-BE32-E72D297353CC}">
              <c16:uniqueId val="{00000001-2126-4DAA-A106-5F2126ED4D6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79.45</c:v>
                </c:pt>
                <c:pt idx="1">
                  <c:v>75.540000000000006</c:v>
                </c:pt>
                <c:pt idx="2">
                  <c:v>71.12</c:v>
                </c:pt>
                <c:pt idx="3">
                  <c:v>69.260000000000005</c:v>
                </c:pt>
                <c:pt idx="4">
                  <c:v>60.81</c:v>
                </c:pt>
              </c:numCache>
            </c:numRef>
          </c:val>
          <c:extLst>
            <c:ext xmlns:c16="http://schemas.microsoft.com/office/drawing/2014/chart" uri="{C3380CC4-5D6E-409C-BE32-E72D297353CC}">
              <c16:uniqueId val="{00000000-8CEE-4FDF-96EF-D6852717252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76.569999999999993</c:v>
                </c:pt>
                <c:pt idx="1">
                  <c:v>76.48</c:v>
                </c:pt>
                <c:pt idx="2">
                  <c:v>75.64</c:v>
                </c:pt>
                <c:pt idx="3">
                  <c:v>75.7</c:v>
                </c:pt>
                <c:pt idx="4">
                  <c:v>72.53</c:v>
                </c:pt>
              </c:numCache>
            </c:numRef>
          </c:val>
          <c:smooth val="0"/>
          <c:extLst>
            <c:ext xmlns:c16="http://schemas.microsoft.com/office/drawing/2014/chart" uri="{C3380CC4-5D6E-409C-BE32-E72D297353CC}">
              <c16:uniqueId val="{00000001-8CEE-4FDF-96EF-D6852717252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125.44</c:v>
                </c:pt>
                <c:pt idx="1">
                  <c:v>122.54</c:v>
                </c:pt>
                <c:pt idx="2">
                  <c:v>114.58</c:v>
                </c:pt>
                <c:pt idx="3">
                  <c:v>111.87</c:v>
                </c:pt>
                <c:pt idx="4">
                  <c:v>108.25</c:v>
                </c:pt>
              </c:numCache>
            </c:numRef>
          </c:val>
          <c:extLst>
            <c:ext xmlns:c16="http://schemas.microsoft.com/office/drawing/2014/chart" uri="{C3380CC4-5D6E-409C-BE32-E72D297353CC}">
              <c16:uniqueId val="{00000000-D497-4E48-8500-3B04D1435CB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105.45</c:v>
                </c:pt>
                <c:pt idx="1">
                  <c:v>103.82</c:v>
                </c:pt>
                <c:pt idx="2">
                  <c:v>105.75</c:v>
                </c:pt>
                <c:pt idx="3">
                  <c:v>105.52</c:v>
                </c:pt>
                <c:pt idx="4">
                  <c:v>103.1</c:v>
                </c:pt>
              </c:numCache>
            </c:numRef>
          </c:val>
          <c:smooth val="0"/>
          <c:extLst>
            <c:ext xmlns:c16="http://schemas.microsoft.com/office/drawing/2014/chart" uri="{C3380CC4-5D6E-409C-BE32-E72D297353CC}">
              <c16:uniqueId val="{00000001-D497-4E48-8500-3B04D1435CB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41.08</c:v>
                </c:pt>
                <c:pt idx="1">
                  <c:v>37.99</c:v>
                </c:pt>
                <c:pt idx="2">
                  <c:v>34.35</c:v>
                </c:pt>
                <c:pt idx="3">
                  <c:v>34.03</c:v>
                </c:pt>
                <c:pt idx="4">
                  <c:v>36.08</c:v>
                </c:pt>
              </c:numCache>
            </c:numRef>
          </c:val>
          <c:extLst>
            <c:ext xmlns:c16="http://schemas.microsoft.com/office/drawing/2014/chart" uri="{C3380CC4-5D6E-409C-BE32-E72D297353CC}">
              <c16:uniqueId val="{00000000-42B6-42DF-AFD8-D1FCEE00EFA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49.34</c:v>
                </c:pt>
                <c:pt idx="1">
                  <c:v>39.409999999999997</c:v>
                </c:pt>
                <c:pt idx="2">
                  <c:v>41.18</c:v>
                </c:pt>
                <c:pt idx="3">
                  <c:v>42.98</c:v>
                </c:pt>
                <c:pt idx="4">
                  <c:v>40.46</c:v>
                </c:pt>
              </c:numCache>
            </c:numRef>
          </c:val>
          <c:smooth val="0"/>
          <c:extLst>
            <c:ext xmlns:c16="http://schemas.microsoft.com/office/drawing/2014/chart" uri="{C3380CC4-5D6E-409C-BE32-E72D297353CC}">
              <c16:uniqueId val="{00000001-42B6-42DF-AFD8-D1FCEE00EFA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formatCode="#,##0.00;&quot;△&quot;#,##0.00;&quot;-&quot;">
                  <c:v>27</c:v>
                </c:pt>
              </c:numCache>
            </c:numRef>
          </c:val>
          <c:extLst>
            <c:ext xmlns:c16="http://schemas.microsoft.com/office/drawing/2014/chart" uri="{C3380CC4-5D6E-409C-BE32-E72D297353CC}">
              <c16:uniqueId val="{00000000-09F8-4717-ADBF-306BBBD9D3A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22.75</c:v>
                </c:pt>
                <c:pt idx="1">
                  <c:v>20.97</c:v>
                </c:pt>
                <c:pt idx="2">
                  <c:v>21.65</c:v>
                </c:pt>
                <c:pt idx="3">
                  <c:v>23.24</c:v>
                </c:pt>
                <c:pt idx="4">
                  <c:v>22.77</c:v>
                </c:pt>
              </c:numCache>
            </c:numRef>
          </c:val>
          <c:smooth val="0"/>
          <c:extLst>
            <c:ext xmlns:c16="http://schemas.microsoft.com/office/drawing/2014/chart" uri="{C3380CC4-5D6E-409C-BE32-E72D297353CC}">
              <c16:uniqueId val="{00000001-09F8-4717-ADBF-306BBBD9D3A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DF-4F60-84E6-996D88C1E34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29.38</c:v>
                </c:pt>
                <c:pt idx="1">
                  <c:v>31.54</c:v>
                </c:pt>
                <c:pt idx="2">
                  <c:v>31.15</c:v>
                </c:pt>
                <c:pt idx="3">
                  <c:v>30.01</c:v>
                </c:pt>
                <c:pt idx="4">
                  <c:v>27.32</c:v>
                </c:pt>
              </c:numCache>
            </c:numRef>
          </c:val>
          <c:smooth val="0"/>
          <c:extLst>
            <c:ext xmlns:c16="http://schemas.microsoft.com/office/drawing/2014/chart" uri="{C3380CC4-5D6E-409C-BE32-E72D297353CC}">
              <c16:uniqueId val="{00000001-18DF-4F60-84E6-996D88C1E34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2442.98</c:v>
                </c:pt>
                <c:pt idx="1">
                  <c:v>2659.78</c:v>
                </c:pt>
                <c:pt idx="2">
                  <c:v>2978.99</c:v>
                </c:pt>
                <c:pt idx="3">
                  <c:v>2732.42</c:v>
                </c:pt>
                <c:pt idx="4">
                  <c:v>749.79</c:v>
                </c:pt>
              </c:numCache>
            </c:numRef>
          </c:val>
          <c:extLst>
            <c:ext xmlns:c16="http://schemas.microsoft.com/office/drawing/2014/chart" uri="{C3380CC4-5D6E-409C-BE32-E72D297353CC}">
              <c16:uniqueId val="{00000000-E057-49E2-8F77-728320C4BD9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413.82</c:v>
                </c:pt>
                <c:pt idx="1">
                  <c:v>302.22000000000003</c:v>
                </c:pt>
                <c:pt idx="2">
                  <c:v>263.45</c:v>
                </c:pt>
                <c:pt idx="3">
                  <c:v>249.43</c:v>
                </c:pt>
                <c:pt idx="4">
                  <c:v>217.55</c:v>
                </c:pt>
              </c:numCache>
            </c:numRef>
          </c:val>
          <c:smooth val="0"/>
          <c:extLst>
            <c:ext xmlns:c16="http://schemas.microsoft.com/office/drawing/2014/chart" uri="{C3380CC4-5D6E-409C-BE32-E72D297353CC}">
              <c16:uniqueId val="{00000001-E057-49E2-8F77-728320C4BD9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108.08</c:v>
                </c:pt>
                <c:pt idx="1">
                  <c:v>97.47</c:v>
                </c:pt>
                <c:pt idx="2">
                  <c:v>84.22</c:v>
                </c:pt>
                <c:pt idx="3">
                  <c:v>70.17</c:v>
                </c:pt>
                <c:pt idx="4">
                  <c:v>59.3</c:v>
                </c:pt>
              </c:numCache>
            </c:numRef>
          </c:val>
          <c:extLst>
            <c:ext xmlns:c16="http://schemas.microsoft.com/office/drawing/2014/chart" uri="{C3380CC4-5D6E-409C-BE32-E72D297353CC}">
              <c16:uniqueId val="{00000000-000E-4CD0-A853-83DF54E7AF0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698.55</c:v>
                </c:pt>
                <c:pt idx="1">
                  <c:v>970.36</c:v>
                </c:pt>
                <c:pt idx="2">
                  <c:v>940.22</c:v>
                </c:pt>
                <c:pt idx="3">
                  <c:v>922.05</c:v>
                </c:pt>
                <c:pt idx="4">
                  <c:v>916.17</c:v>
                </c:pt>
              </c:numCache>
            </c:numRef>
          </c:val>
          <c:smooth val="0"/>
          <c:extLst>
            <c:ext xmlns:c16="http://schemas.microsoft.com/office/drawing/2014/chart" uri="{C3380CC4-5D6E-409C-BE32-E72D297353CC}">
              <c16:uniqueId val="{00000001-000E-4CD0-A853-83DF54E7AF0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127.06</c:v>
                </c:pt>
                <c:pt idx="1">
                  <c:v>124.78</c:v>
                </c:pt>
                <c:pt idx="2">
                  <c:v>119.63</c:v>
                </c:pt>
                <c:pt idx="3">
                  <c:v>115.49</c:v>
                </c:pt>
                <c:pt idx="4">
                  <c:v>110.46</c:v>
                </c:pt>
              </c:numCache>
            </c:numRef>
          </c:val>
          <c:extLst>
            <c:ext xmlns:c16="http://schemas.microsoft.com/office/drawing/2014/chart" uri="{C3380CC4-5D6E-409C-BE32-E72D297353CC}">
              <c16:uniqueId val="{00000000-2279-4D6D-BA28-0B3F731999A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73.7</c:v>
                </c:pt>
                <c:pt idx="1">
                  <c:v>64.52</c:v>
                </c:pt>
                <c:pt idx="2">
                  <c:v>66.8</c:v>
                </c:pt>
                <c:pt idx="3">
                  <c:v>64.39</c:v>
                </c:pt>
                <c:pt idx="4">
                  <c:v>63.95</c:v>
                </c:pt>
              </c:numCache>
            </c:numRef>
          </c:val>
          <c:smooth val="0"/>
          <c:extLst>
            <c:ext xmlns:c16="http://schemas.microsoft.com/office/drawing/2014/chart" uri="{C3380CC4-5D6E-409C-BE32-E72D297353CC}">
              <c16:uniqueId val="{00000001-2279-4D6D-BA28-0B3F731999A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159.35</c:v>
                </c:pt>
                <c:pt idx="1">
                  <c:v>162.88999999999999</c:v>
                </c:pt>
                <c:pt idx="2">
                  <c:v>169.25</c:v>
                </c:pt>
                <c:pt idx="3">
                  <c:v>175.92</c:v>
                </c:pt>
                <c:pt idx="4">
                  <c:v>184.07</c:v>
                </c:pt>
              </c:numCache>
            </c:numRef>
          </c:val>
          <c:extLst>
            <c:ext xmlns:c16="http://schemas.microsoft.com/office/drawing/2014/chart" uri="{C3380CC4-5D6E-409C-BE32-E72D297353CC}">
              <c16:uniqueId val="{00000000-88C4-4325-81D8-5AB8EBB6D1E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261.02</c:v>
                </c:pt>
                <c:pt idx="1">
                  <c:v>270.68</c:v>
                </c:pt>
                <c:pt idx="2">
                  <c:v>268.88</c:v>
                </c:pt>
                <c:pt idx="3">
                  <c:v>258.89999999999998</c:v>
                </c:pt>
                <c:pt idx="4">
                  <c:v>263.56</c:v>
                </c:pt>
              </c:numCache>
            </c:numRef>
          </c:val>
          <c:smooth val="0"/>
          <c:extLst>
            <c:ext xmlns:c16="http://schemas.microsoft.com/office/drawing/2014/chart" uri="{C3380CC4-5D6E-409C-BE32-E72D297353CC}">
              <c16:uniqueId val="{00000001-88C4-4325-81D8-5AB8EBB6D1E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3"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北海道　美深町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簡易水道事業</v>
      </c>
      <c r="Q8" s="75"/>
      <c r="R8" s="75"/>
      <c r="S8" s="75"/>
      <c r="T8" s="75"/>
      <c r="U8" s="75"/>
      <c r="V8" s="75"/>
      <c r="W8" s="75" t="str">
        <f>データ!$L$6</f>
        <v>C3</v>
      </c>
      <c r="X8" s="75"/>
      <c r="Y8" s="75"/>
      <c r="Z8" s="75"/>
      <c r="AA8" s="75"/>
      <c r="AB8" s="75"/>
      <c r="AC8" s="75"/>
      <c r="AD8" s="75" t="str">
        <f>データ!$M$6</f>
        <v>非設置</v>
      </c>
      <c r="AE8" s="75"/>
      <c r="AF8" s="75"/>
      <c r="AG8" s="75"/>
      <c r="AH8" s="75"/>
      <c r="AI8" s="75"/>
      <c r="AJ8" s="75"/>
      <c r="AK8" s="2"/>
      <c r="AL8" s="58">
        <f>データ!$R$6</f>
        <v>3789</v>
      </c>
      <c r="AM8" s="58"/>
      <c r="AN8" s="58"/>
      <c r="AO8" s="58"/>
      <c r="AP8" s="58"/>
      <c r="AQ8" s="58"/>
      <c r="AR8" s="58"/>
      <c r="AS8" s="58"/>
      <c r="AT8" s="55">
        <f>データ!$S$6</f>
        <v>672.09</v>
      </c>
      <c r="AU8" s="56"/>
      <c r="AV8" s="56"/>
      <c r="AW8" s="56"/>
      <c r="AX8" s="56"/>
      <c r="AY8" s="56"/>
      <c r="AZ8" s="56"/>
      <c r="BA8" s="56"/>
      <c r="BB8" s="45">
        <f>データ!$T$6</f>
        <v>5.64</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96.03</v>
      </c>
      <c r="J10" s="56"/>
      <c r="K10" s="56"/>
      <c r="L10" s="56"/>
      <c r="M10" s="56"/>
      <c r="N10" s="56"/>
      <c r="O10" s="57"/>
      <c r="P10" s="45">
        <f>データ!$P$6</f>
        <v>89.67</v>
      </c>
      <c r="Q10" s="45"/>
      <c r="R10" s="45"/>
      <c r="S10" s="45"/>
      <c r="T10" s="45"/>
      <c r="U10" s="45"/>
      <c r="V10" s="45"/>
      <c r="W10" s="58">
        <f>データ!$Q$6</f>
        <v>4190</v>
      </c>
      <c r="X10" s="58"/>
      <c r="Y10" s="58"/>
      <c r="Z10" s="58"/>
      <c r="AA10" s="58"/>
      <c r="AB10" s="58"/>
      <c r="AC10" s="58"/>
      <c r="AD10" s="2"/>
      <c r="AE10" s="2"/>
      <c r="AF10" s="2"/>
      <c r="AG10" s="2"/>
      <c r="AH10" s="2"/>
      <c r="AI10" s="2"/>
      <c r="AJ10" s="2"/>
      <c r="AK10" s="2"/>
      <c r="AL10" s="58">
        <f>データ!$U$6</f>
        <v>3343</v>
      </c>
      <c r="AM10" s="58"/>
      <c r="AN10" s="58"/>
      <c r="AO10" s="58"/>
      <c r="AP10" s="58"/>
      <c r="AQ10" s="58"/>
      <c r="AR10" s="58"/>
      <c r="AS10" s="58"/>
      <c r="AT10" s="55">
        <f>データ!$V$6</f>
        <v>23.1</v>
      </c>
      <c r="AU10" s="56"/>
      <c r="AV10" s="56"/>
      <c r="AW10" s="56"/>
      <c r="AX10" s="56"/>
      <c r="AY10" s="56"/>
      <c r="AZ10" s="56"/>
      <c r="BA10" s="56"/>
      <c r="BB10" s="45">
        <f>データ!$W$6</f>
        <v>144.72</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110</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oSMtYAj/QJ1mvMq33PxIpBlkuROo1coIkOPisLi+pooK1RWQpCvvwwGTTmp1YbYilwXbuNIlc28TNTZC1JAygg==" saltValue="8uLTBthrSReA7potPdCVK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14699</v>
      </c>
      <c r="D6" s="20">
        <f t="shared" si="3"/>
        <v>46</v>
      </c>
      <c r="E6" s="20">
        <f t="shared" si="3"/>
        <v>1</v>
      </c>
      <c r="F6" s="20">
        <f t="shared" si="3"/>
        <v>0</v>
      </c>
      <c r="G6" s="20">
        <f t="shared" si="3"/>
        <v>5</v>
      </c>
      <c r="H6" s="20" t="str">
        <f t="shared" si="3"/>
        <v>北海道　美深町</v>
      </c>
      <c r="I6" s="20" t="str">
        <f t="shared" si="3"/>
        <v>法適用</v>
      </c>
      <c r="J6" s="20" t="str">
        <f t="shared" si="3"/>
        <v>水道事業</v>
      </c>
      <c r="K6" s="20" t="str">
        <f t="shared" si="3"/>
        <v>簡易水道事業</v>
      </c>
      <c r="L6" s="20" t="str">
        <f t="shared" si="3"/>
        <v>C3</v>
      </c>
      <c r="M6" s="20" t="str">
        <f t="shared" si="3"/>
        <v>非設置</v>
      </c>
      <c r="N6" s="21" t="str">
        <f t="shared" si="3"/>
        <v>-</v>
      </c>
      <c r="O6" s="21">
        <f t="shared" si="3"/>
        <v>96.03</v>
      </c>
      <c r="P6" s="21">
        <f t="shared" si="3"/>
        <v>89.67</v>
      </c>
      <c r="Q6" s="21">
        <f t="shared" si="3"/>
        <v>4190</v>
      </c>
      <c r="R6" s="21">
        <f t="shared" si="3"/>
        <v>3789</v>
      </c>
      <c r="S6" s="21">
        <f t="shared" si="3"/>
        <v>672.09</v>
      </c>
      <c r="T6" s="21">
        <f t="shared" si="3"/>
        <v>5.64</v>
      </c>
      <c r="U6" s="21">
        <f t="shared" si="3"/>
        <v>3343</v>
      </c>
      <c r="V6" s="21">
        <f t="shared" si="3"/>
        <v>23.1</v>
      </c>
      <c r="W6" s="21">
        <f t="shared" si="3"/>
        <v>144.72</v>
      </c>
      <c r="X6" s="22">
        <f>IF(X7="",NA(),X7)</f>
        <v>125.44</v>
      </c>
      <c r="Y6" s="22">
        <f t="shared" ref="Y6:AG6" si="4">IF(Y7="",NA(),Y7)</f>
        <v>122.54</v>
      </c>
      <c r="Z6" s="22">
        <f t="shared" si="4"/>
        <v>114.58</v>
      </c>
      <c r="AA6" s="22">
        <f t="shared" si="4"/>
        <v>111.87</v>
      </c>
      <c r="AB6" s="22">
        <f t="shared" si="4"/>
        <v>108.25</v>
      </c>
      <c r="AC6" s="22">
        <f t="shared" si="4"/>
        <v>105.45</v>
      </c>
      <c r="AD6" s="22">
        <f t="shared" si="4"/>
        <v>103.82</v>
      </c>
      <c r="AE6" s="22">
        <f t="shared" si="4"/>
        <v>105.75</v>
      </c>
      <c r="AF6" s="22">
        <f t="shared" si="4"/>
        <v>105.52</v>
      </c>
      <c r="AG6" s="22">
        <f t="shared" si="4"/>
        <v>103.1</v>
      </c>
      <c r="AH6" s="21" t="str">
        <f>IF(AH7="","",IF(AH7="-","【-】","【"&amp;SUBSTITUTE(TEXT(AH7,"#,##0.00"),"-","△")&amp;"】"))</f>
        <v>【103.05】</v>
      </c>
      <c r="AI6" s="21">
        <f>IF(AI7="",NA(),AI7)</f>
        <v>0</v>
      </c>
      <c r="AJ6" s="21">
        <f t="shared" ref="AJ6:AR6" si="5">IF(AJ7="",NA(),AJ7)</f>
        <v>0</v>
      </c>
      <c r="AK6" s="21">
        <f t="shared" si="5"/>
        <v>0</v>
      </c>
      <c r="AL6" s="21">
        <f t="shared" si="5"/>
        <v>0</v>
      </c>
      <c r="AM6" s="21">
        <f t="shared" si="5"/>
        <v>0</v>
      </c>
      <c r="AN6" s="22">
        <f t="shared" si="5"/>
        <v>29.38</v>
      </c>
      <c r="AO6" s="22">
        <f t="shared" si="5"/>
        <v>31.54</v>
      </c>
      <c r="AP6" s="22">
        <f t="shared" si="5"/>
        <v>31.15</v>
      </c>
      <c r="AQ6" s="22">
        <f t="shared" si="5"/>
        <v>30.01</v>
      </c>
      <c r="AR6" s="22">
        <f t="shared" si="5"/>
        <v>27.32</v>
      </c>
      <c r="AS6" s="21" t="str">
        <f>IF(AS7="","",IF(AS7="-","【-】","【"&amp;SUBSTITUTE(TEXT(AS7,"#,##0.00"),"-","△")&amp;"】"))</f>
        <v>【30.22】</v>
      </c>
      <c r="AT6" s="22">
        <f>IF(AT7="",NA(),AT7)</f>
        <v>2442.98</v>
      </c>
      <c r="AU6" s="22">
        <f t="shared" ref="AU6:BC6" si="6">IF(AU7="",NA(),AU7)</f>
        <v>2659.78</v>
      </c>
      <c r="AV6" s="22">
        <f t="shared" si="6"/>
        <v>2978.99</v>
      </c>
      <c r="AW6" s="22">
        <f t="shared" si="6"/>
        <v>2732.42</v>
      </c>
      <c r="AX6" s="22">
        <f t="shared" si="6"/>
        <v>749.79</v>
      </c>
      <c r="AY6" s="22">
        <f t="shared" si="6"/>
        <v>413.82</v>
      </c>
      <c r="AZ6" s="22">
        <f t="shared" si="6"/>
        <v>302.22000000000003</v>
      </c>
      <c r="BA6" s="22">
        <f t="shared" si="6"/>
        <v>263.45</v>
      </c>
      <c r="BB6" s="22">
        <f t="shared" si="6"/>
        <v>249.43</v>
      </c>
      <c r="BC6" s="22">
        <f t="shared" si="6"/>
        <v>217.55</v>
      </c>
      <c r="BD6" s="21" t="str">
        <f>IF(BD7="","",IF(BD7="-","【-】","【"&amp;SUBSTITUTE(TEXT(BD7,"#,##0.00"),"-","△")&amp;"】"))</f>
        <v>【179.30】</v>
      </c>
      <c r="BE6" s="22">
        <f>IF(BE7="",NA(),BE7)</f>
        <v>108.08</v>
      </c>
      <c r="BF6" s="22">
        <f t="shared" ref="BF6:BN6" si="7">IF(BF7="",NA(),BF7)</f>
        <v>97.47</v>
      </c>
      <c r="BG6" s="22">
        <f t="shared" si="7"/>
        <v>84.22</v>
      </c>
      <c r="BH6" s="22">
        <f t="shared" si="7"/>
        <v>70.17</v>
      </c>
      <c r="BI6" s="22">
        <f t="shared" si="7"/>
        <v>59.3</v>
      </c>
      <c r="BJ6" s="22">
        <f t="shared" si="7"/>
        <v>698.55</v>
      </c>
      <c r="BK6" s="22">
        <f t="shared" si="7"/>
        <v>970.36</v>
      </c>
      <c r="BL6" s="22">
        <f t="shared" si="7"/>
        <v>940.22</v>
      </c>
      <c r="BM6" s="22">
        <f t="shared" si="7"/>
        <v>922.05</v>
      </c>
      <c r="BN6" s="22">
        <f t="shared" si="7"/>
        <v>916.17</v>
      </c>
      <c r="BO6" s="21" t="str">
        <f>IF(BO7="","",IF(BO7="-","【-】","【"&amp;SUBSTITUTE(TEXT(BO7,"#,##0.00"),"-","△")&amp;"】"))</f>
        <v>【1,042.45】</v>
      </c>
      <c r="BP6" s="22">
        <f>IF(BP7="",NA(),BP7)</f>
        <v>127.06</v>
      </c>
      <c r="BQ6" s="22">
        <f t="shared" ref="BQ6:BY6" si="8">IF(BQ7="",NA(),BQ7)</f>
        <v>124.78</v>
      </c>
      <c r="BR6" s="22">
        <f t="shared" si="8"/>
        <v>119.63</v>
      </c>
      <c r="BS6" s="22">
        <f t="shared" si="8"/>
        <v>115.49</v>
      </c>
      <c r="BT6" s="22">
        <f t="shared" si="8"/>
        <v>110.46</v>
      </c>
      <c r="BU6" s="22">
        <f t="shared" si="8"/>
        <v>73.7</v>
      </c>
      <c r="BV6" s="22">
        <f t="shared" si="8"/>
        <v>64.52</v>
      </c>
      <c r="BW6" s="22">
        <f t="shared" si="8"/>
        <v>66.8</v>
      </c>
      <c r="BX6" s="22">
        <f t="shared" si="8"/>
        <v>64.39</v>
      </c>
      <c r="BY6" s="22">
        <f t="shared" si="8"/>
        <v>63.95</v>
      </c>
      <c r="BZ6" s="21" t="str">
        <f>IF(BZ7="","",IF(BZ7="-","【-】","【"&amp;SUBSTITUTE(TEXT(BZ7,"#,##0.00"),"-","△")&amp;"】"))</f>
        <v>【57.74】</v>
      </c>
      <c r="CA6" s="22">
        <f>IF(CA7="",NA(),CA7)</f>
        <v>159.35</v>
      </c>
      <c r="CB6" s="22">
        <f t="shared" ref="CB6:CJ6" si="9">IF(CB7="",NA(),CB7)</f>
        <v>162.88999999999999</v>
      </c>
      <c r="CC6" s="22">
        <f t="shared" si="9"/>
        <v>169.25</v>
      </c>
      <c r="CD6" s="22">
        <f t="shared" si="9"/>
        <v>175.92</v>
      </c>
      <c r="CE6" s="22">
        <f t="shared" si="9"/>
        <v>184.07</v>
      </c>
      <c r="CF6" s="22">
        <f t="shared" si="9"/>
        <v>261.02</v>
      </c>
      <c r="CG6" s="22">
        <f t="shared" si="9"/>
        <v>270.68</v>
      </c>
      <c r="CH6" s="22">
        <f t="shared" si="9"/>
        <v>268.88</v>
      </c>
      <c r="CI6" s="22">
        <f t="shared" si="9"/>
        <v>258.89999999999998</v>
      </c>
      <c r="CJ6" s="22">
        <f t="shared" si="9"/>
        <v>263.56</v>
      </c>
      <c r="CK6" s="21" t="str">
        <f>IF(CK7="","",IF(CK7="-","【-】","【"&amp;SUBSTITUTE(TEXT(CK7,"#,##0.00"),"-","△")&amp;"】"))</f>
        <v>【285.48】</v>
      </c>
      <c r="CL6" s="22">
        <f>IF(CL7="",NA(),CL7)</f>
        <v>70.459999999999994</v>
      </c>
      <c r="CM6" s="22">
        <f t="shared" ref="CM6:CU6" si="10">IF(CM7="",NA(),CM7)</f>
        <v>72.34</v>
      </c>
      <c r="CN6" s="22">
        <f t="shared" si="10"/>
        <v>77.239999999999995</v>
      </c>
      <c r="CO6" s="22">
        <f t="shared" si="10"/>
        <v>80.08</v>
      </c>
      <c r="CP6" s="22">
        <f t="shared" si="10"/>
        <v>87.69</v>
      </c>
      <c r="CQ6" s="22">
        <f t="shared" si="10"/>
        <v>49.01</v>
      </c>
      <c r="CR6" s="22">
        <f t="shared" si="10"/>
        <v>48.86</v>
      </c>
      <c r="CS6" s="22">
        <f t="shared" si="10"/>
        <v>49</v>
      </c>
      <c r="CT6" s="22">
        <f t="shared" si="10"/>
        <v>50.07</v>
      </c>
      <c r="CU6" s="22">
        <f t="shared" si="10"/>
        <v>53.4</v>
      </c>
      <c r="CV6" s="21" t="str">
        <f>IF(CV7="","",IF(CV7="-","【-】","【"&amp;SUBSTITUTE(TEXT(CV7,"#,##0.00"),"-","△")&amp;"】"))</f>
        <v>【53.73】</v>
      </c>
      <c r="CW6" s="22">
        <f>IF(CW7="",NA(),CW7)</f>
        <v>79.45</v>
      </c>
      <c r="CX6" s="22">
        <f t="shared" ref="CX6:DF6" si="11">IF(CX7="",NA(),CX7)</f>
        <v>75.540000000000006</v>
      </c>
      <c r="CY6" s="22">
        <f t="shared" si="11"/>
        <v>71.12</v>
      </c>
      <c r="CZ6" s="22">
        <f t="shared" si="11"/>
        <v>69.260000000000005</v>
      </c>
      <c r="DA6" s="22">
        <f t="shared" si="11"/>
        <v>60.81</v>
      </c>
      <c r="DB6" s="22">
        <f t="shared" si="11"/>
        <v>76.569999999999993</v>
      </c>
      <c r="DC6" s="22">
        <f t="shared" si="11"/>
        <v>76.48</v>
      </c>
      <c r="DD6" s="22">
        <f t="shared" si="11"/>
        <v>75.64</v>
      </c>
      <c r="DE6" s="22">
        <f t="shared" si="11"/>
        <v>75.7</v>
      </c>
      <c r="DF6" s="22">
        <f t="shared" si="11"/>
        <v>72.53</v>
      </c>
      <c r="DG6" s="21" t="str">
        <f>IF(DG7="","",IF(DG7="-","【-】","【"&amp;SUBSTITUTE(TEXT(DG7,"#,##0.00"),"-","△")&amp;"】"))</f>
        <v>【71.52】</v>
      </c>
      <c r="DH6" s="22">
        <f>IF(DH7="",NA(),DH7)</f>
        <v>41.08</v>
      </c>
      <c r="DI6" s="22">
        <f t="shared" ref="DI6:DQ6" si="12">IF(DI7="",NA(),DI7)</f>
        <v>37.99</v>
      </c>
      <c r="DJ6" s="22">
        <f t="shared" si="12"/>
        <v>34.35</v>
      </c>
      <c r="DK6" s="22">
        <f t="shared" si="12"/>
        <v>34.03</v>
      </c>
      <c r="DL6" s="22">
        <f t="shared" si="12"/>
        <v>36.08</v>
      </c>
      <c r="DM6" s="22">
        <f t="shared" si="12"/>
        <v>49.34</v>
      </c>
      <c r="DN6" s="22">
        <f t="shared" si="12"/>
        <v>39.409999999999997</v>
      </c>
      <c r="DO6" s="22">
        <f t="shared" si="12"/>
        <v>41.18</v>
      </c>
      <c r="DP6" s="22">
        <f t="shared" si="12"/>
        <v>42.98</v>
      </c>
      <c r="DQ6" s="22">
        <f t="shared" si="12"/>
        <v>40.46</v>
      </c>
      <c r="DR6" s="21" t="str">
        <f>IF(DR7="","",IF(DR7="-","【-】","【"&amp;SUBSTITUTE(TEXT(DR7,"#,##0.00"),"-","△")&amp;"】"))</f>
        <v>【38.43】</v>
      </c>
      <c r="DS6" s="21">
        <f>IF(DS7="",NA(),DS7)</f>
        <v>0</v>
      </c>
      <c r="DT6" s="21">
        <f t="shared" ref="DT6:EB6" si="13">IF(DT7="",NA(),DT7)</f>
        <v>0</v>
      </c>
      <c r="DU6" s="21">
        <f t="shared" si="13"/>
        <v>0</v>
      </c>
      <c r="DV6" s="21">
        <f t="shared" si="13"/>
        <v>0</v>
      </c>
      <c r="DW6" s="22">
        <f t="shared" si="13"/>
        <v>27</v>
      </c>
      <c r="DX6" s="22">
        <f t="shared" si="13"/>
        <v>22.75</v>
      </c>
      <c r="DY6" s="22">
        <f t="shared" si="13"/>
        <v>20.97</v>
      </c>
      <c r="DZ6" s="22">
        <f t="shared" si="13"/>
        <v>21.65</v>
      </c>
      <c r="EA6" s="22">
        <f t="shared" si="13"/>
        <v>23.24</v>
      </c>
      <c r="EB6" s="22">
        <f t="shared" si="13"/>
        <v>22.77</v>
      </c>
      <c r="EC6" s="21" t="str">
        <f>IF(EC7="","",IF(EC7="-","【-】","【"&amp;SUBSTITUTE(TEXT(EC7,"#,##0.00"),"-","△")&amp;"】"))</f>
        <v>【19.16】</v>
      </c>
      <c r="ED6" s="21">
        <f>IF(ED7="",NA(),ED7)</f>
        <v>0</v>
      </c>
      <c r="EE6" s="21">
        <f t="shared" ref="EE6:EM6" si="14">IF(EE7="",NA(),EE7)</f>
        <v>0</v>
      </c>
      <c r="EF6" s="21">
        <f t="shared" si="14"/>
        <v>0</v>
      </c>
      <c r="EG6" s="21">
        <f t="shared" si="14"/>
        <v>0</v>
      </c>
      <c r="EH6" s="21">
        <f t="shared" si="14"/>
        <v>0</v>
      </c>
      <c r="EI6" s="22">
        <f t="shared" si="14"/>
        <v>0.43</v>
      </c>
      <c r="EJ6" s="22">
        <f t="shared" si="14"/>
        <v>1.1499999999999999</v>
      </c>
      <c r="EK6" s="22">
        <f t="shared" si="14"/>
        <v>0.28999999999999998</v>
      </c>
      <c r="EL6" s="22">
        <f t="shared" si="14"/>
        <v>0.39</v>
      </c>
      <c r="EM6" s="22">
        <f t="shared" si="14"/>
        <v>0.49</v>
      </c>
      <c r="EN6" s="21" t="str">
        <f>IF(EN7="","",IF(EN7="-","【-】","【"&amp;SUBSTITUTE(TEXT(EN7,"#,##0.00"),"-","△")&amp;"】"))</f>
        <v>【0.49】</v>
      </c>
    </row>
    <row r="7" spans="1:144" s="23" customFormat="1" x14ac:dyDescent="0.15">
      <c r="A7" s="15"/>
      <c r="B7" s="24">
        <v>2023</v>
      </c>
      <c r="C7" s="24">
        <v>14699</v>
      </c>
      <c r="D7" s="24">
        <v>46</v>
      </c>
      <c r="E7" s="24">
        <v>1</v>
      </c>
      <c r="F7" s="24">
        <v>0</v>
      </c>
      <c r="G7" s="24">
        <v>5</v>
      </c>
      <c r="H7" s="24" t="s">
        <v>93</v>
      </c>
      <c r="I7" s="24" t="s">
        <v>94</v>
      </c>
      <c r="J7" s="24" t="s">
        <v>95</v>
      </c>
      <c r="K7" s="24" t="s">
        <v>96</v>
      </c>
      <c r="L7" s="24" t="s">
        <v>97</v>
      </c>
      <c r="M7" s="24" t="s">
        <v>98</v>
      </c>
      <c r="N7" s="25" t="s">
        <v>99</v>
      </c>
      <c r="O7" s="25">
        <v>96.03</v>
      </c>
      <c r="P7" s="25">
        <v>89.67</v>
      </c>
      <c r="Q7" s="25">
        <v>4190</v>
      </c>
      <c r="R7" s="25">
        <v>3789</v>
      </c>
      <c r="S7" s="25">
        <v>672.09</v>
      </c>
      <c r="T7" s="25">
        <v>5.64</v>
      </c>
      <c r="U7" s="25">
        <v>3343</v>
      </c>
      <c r="V7" s="25">
        <v>23.1</v>
      </c>
      <c r="W7" s="25">
        <v>144.72</v>
      </c>
      <c r="X7" s="25">
        <v>125.44</v>
      </c>
      <c r="Y7" s="25">
        <v>122.54</v>
      </c>
      <c r="Z7" s="25">
        <v>114.58</v>
      </c>
      <c r="AA7" s="25">
        <v>111.87</v>
      </c>
      <c r="AB7" s="25">
        <v>108.25</v>
      </c>
      <c r="AC7" s="25">
        <v>105.45</v>
      </c>
      <c r="AD7" s="25">
        <v>103.82</v>
      </c>
      <c r="AE7" s="25">
        <v>105.75</v>
      </c>
      <c r="AF7" s="25">
        <v>105.52</v>
      </c>
      <c r="AG7" s="25">
        <v>103.1</v>
      </c>
      <c r="AH7" s="25">
        <v>103.05</v>
      </c>
      <c r="AI7" s="25">
        <v>0</v>
      </c>
      <c r="AJ7" s="25">
        <v>0</v>
      </c>
      <c r="AK7" s="25">
        <v>0</v>
      </c>
      <c r="AL7" s="25">
        <v>0</v>
      </c>
      <c r="AM7" s="25">
        <v>0</v>
      </c>
      <c r="AN7" s="25">
        <v>29.38</v>
      </c>
      <c r="AO7" s="25">
        <v>31.54</v>
      </c>
      <c r="AP7" s="25">
        <v>31.15</v>
      </c>
      <c r="AQ7" s="25">
        <v>30.01</v>
      </c>
      <c r="AR7" s="25">
        <v>27.32</v>
      </c>
      <c r="AS7" s="25">
        <v>30.22</v>
      </c>
      <c r="AT7" s="25">
        <v>2442.98</v>
      </c>
      <c r="AU7" s="25">
        <v>2659.78</v>
      </c>
      <c r="AV7" s="25">
        <v>2978.99</v>
      </c>
      <c r="AW7" s="25">
        <v>2732.42</v>
      </c>
      <c r="AX7" s="25">
        <v>749.79</v>
      </c>
      <c r="AY7" s="25">
        <v>413.82</v>
      </c>
      <c r="AZ7" s="25">
        <v>302.22000000000003</v>
      </c>
      <c r="BA7" s="25">
        <v>263.45</v>
      </c>
      <c r="BB7" s="25">
        <v>249.43</v>
      </c>
      <c r="BC7" s="25">
        <v>217.55</v>
      </c>
      <c r="BD7" s="25">
        <v>179.3</v>
      </c>
      <c r="BE7" s="25">
        <v>108.08</v>
      </c>
      <c r="BF7" s="25">
        <v>97.47</v>
      </c>
      <c r="BG7" s="25">
        <v>84.22</v>
      </c>
      <c r="BH7" s="25">
        <v>70.17</v>
      </c>
      <c r="BI7" s="25">
        <v>59.3</v>
      </c>
      <c r="BJ7" s="25">
        <v>698.55</v>
      </c>
      <c r="BK7" s="25">
        <v>970.36</v>
      </c>
      <c r="BL7" s="25">
        <v>940.22</v>
      </c>
      <c r="BM7" s="25">
        <v>922.05</v>
      </c>
      <c r="BN7" s="25">
        <v>916.17</v>
      </c>
      <c r="BO7" s="25">
        <v>1042.45</v>
      </c>
      <c r="BP7" s="25">
        <v>127.06</v>
      </c>
      <c r="BQ7" s="25">
        <v>124.78</v>
      </c>
      <c r="BR7" s="25">
        <v>119.63</v>
      </c>
      <c r="BS7" s="25">
        <v>115.49</v>
      </c>
      <c r="BT7" s="25">
        <v>110.46</v>
      </c>
      <c r="BU7" s="25">
        <v>73.7</v>
      </c>
      <c r="BV7" s="25">
        <v>64.52</v>
      </c>
      <c r="BW7" s="25">
        <v>66.8</v>
      </c>
      <c r="BX7" s="25">
        <v>64.39</v>
      </c>
      <c r="BY7" s="25">
        <v>63.95</v>
      </c>
      <c r="BZ7" s="25">
        <v>57.74</v>
      </c>
      <c r="CA7" s="25">
        <v>159.35</v>
      </c>
      <c r="CB7" s="25">
        <v>162.88999999999999</v>
      </c>
      <c r="CC7" s="25">
        <v>169.25</v>
      </c>
      <c r="CD7" s="25">
        <v>175.92</v>
      </c>
      <c r="CE7" s="25">
        <v>184.07</v>
      </c>
      <c r="CF7" s="25">
        <v>261.02</v>
      </c>
      <c r="CG7" s="25">
        <v>270.68</v>
      </c>
      <c r="CH7" s="25">
        <v>268.88</v>
      </c>
      <c r="CI7" s="25">
        <v>258.89999999999998</v>
      </c>
      <c r="CJ7" s="25">
        <v>263.56</v>
      </c>
      <c r="CK7" s="25">
        <v>285.48</v>
      </c>
      <c r="CL7" s="25">
        <v>70.459999999999994</v>
      </c>
      <c r="CM7" s="25">
        <v>72.34</v>
      </c>
      <c r="CN7" s="25">
        <v>77.239999999999995</v>
      </c>
      <c r="CO7" s="25">
        <v>80.08</v>
      </c>
      <c r="CP7" s="25">
        <v>87.69</v>
      </c>
      <c r="CQ7" s="25">
        <v>49.01</v>
      </c>
      <c r="CR7" s="25">
        <v>48.86</v>
      </c>
      <c r="CS7" s="25">
        <v>49</v>
      </c>
      <c r="CT7" s="25">
        <v>50.07</v>
      </c>
      <c r="CU7" s="25">
        <v>53.4</v>
      </c>
      <c r="CV7" s="25">
        <v>53.73</v>
      </c>
      <c r="CW7" s="25">
        <v>79.45</v>
      </c>
      <c r="CX7" s="25">
        <v>75.540000000000006</v>
      </c>
      <c r="CY7" s="25">
        <v>71.12</v>
      </c>
      <c r="CZ7" s="25">
        <v>69.260000000000005</v>
      </c>
      <c r="DA7" s="25">
        <v>60.81</v>
      </c>
      <c r="DB7" s="25">
        <v>76.569999999999993</v>
      </c>
      <c r="DC7" s="25">
        <v>76.48</v>
      </c>
      <c r="DD7" s="25">
        <v>75.64</v>
      </c>
      <c r="DE7" s="25">
        <v>75.7</v>
      </c>
      <c r="DF7" s="25">
        <v>72.53</v>
      </c>
      <c r="DG7" s="25">
        <v>71.52</v>
      </c>
      <c r="DH7" s="25">
        <v>41.08</v>
      </c>
      <c r="DI7" s="25">
        <v>37.99</v>
      </c>
      <c r="DJ7" s="25">
        <v>34.35</v>
      </c>
      <c r="DK7" s="25">
        <v>34.03</v>
      </c>
      <c r="DL7" s="25">
        <v>36.08</v>
      </c>
      <c r="DM7" s="25">
        <v>49.34</v>
      </c>
      <c r="DN7" s="25">
        <v>39.409999999999997</v>
      </c>
      <c r="DO7" s="25">
        <v>41.18</v>
      </c>
      <c r="DP7" s="25">
        <v>42.98</v>
      </c>
      <c r="DQ7" s="25">
        <v>40.46</v>
      </c>
      <c r="DR7" s="25">
        <v>38.43</v>
      </c>
      <c r="DS7" s="25">
        <v>0</v>
      </c>
      <c r="DT7" s="25">
        <v>0</v>
      </c>
      <c r="DU7" s="25">
        <v>0</v>
      </c>
      <c r="DV7" s="25">
        <v>0</v>
      </c>
      <c r="DW7" s="25">
        <v>27</v>
      </c>
      <c r="DX7" s="25">
        <v>22.75</v>
      </c>
      <c r="DY7" s="25">
        <v>20.97</v>
      </c>
      <c r="DZ7" s="25">
        <v>21.65</v>
      </c>
      <c r="EA7" s="25">
        <v>23.24</v>
      </c>
      <c r="EB7" s="25">
        <v>22.77</v>
      </c>
      <c r="EC7" s="25">
        <v>19.16</v>
      </c>
      <c r="ED7" s="25">
        <v>0</v>
      </c>
      <c r="EE7" s="25">
        <v>0</v>
      </c>
      <c r="EF7" s="25">
        <v>0</v>
      </c>
      <c r="EG7" s="25">
        <v>0</v>
      </c>
      <c r="EH7" s="25">
        <v>0</v>
      </c>
      <c r="EI7" s="25">
        <v>0.43</v>
      </c>
      <c r="EJ7" s="25">
        <v>1.1499999999999999</v>
      </c>
      <c r="EK7" s="25">
        <v>0.28999999999999998</v>
      </c>
      <c r="EL7" s="25">
        <v>0.39</v>
      </c>
      <c r="EM7" s="25">
        <v>0.49</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2025-01-24T06:43:16Z</dcterms:created>
  <dcterms:modified xsi:type="dcterms:W3CDTF">2025-01-31T00:22:50Z</dcterms:modified>
  <cp:category/>
</cp:coreProperties>
</file>