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us01003\Desktop\"/>
    </mc:Choice>
  </mc:AlternateContent>
  <xr:revisionPtr revIDLastSave="0" documentId="13_ncr:1_{5E1C50DA-77DF-43F5-9FEF-50E0971586EA}"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BE34" i="10" l="1"/>
  <c r="BE35" i="10" s="1"/>
  <c r="BW34" i="10" l="1"/>
  <c r="BW35" i="10" l="1"/>
  <c r="BW36" i="10" s="1"/>
  <c r="BW37" i="10" s="1"/>
  <c r="CO34" i="10"/>
  <c r="CO35" i="10" s="1"/>
</calcChain>
</file>

<file path=xl/sharedStrings.xml><?xml version="1.0" encoding="utf-8"?>
<sst xmlns="http://schemas.openxmlformats.org/spreadsheetml/2006/main" count="1132" uniqueCount="593">
  <si>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</si>
  <si>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</si>
  <si>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</si>
  <si>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</si>
  <si>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</si>
  <si>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</si>
  <si>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</si>
  <si>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</si>
  <si>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</si>
  <si>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</si>
  <si>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</si>
  <si>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</si>
  <si>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</si>
  <si>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</si>
  <si>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</si>
  <si>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</si>
  <si>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</si>
  <si>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</si>
  <si>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</si>
  <si>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</si>
  <si>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</si>
  <si>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</si>
  <si>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</si>
  <si>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</si>
  <si>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</si>
  <si>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</si>
  <si>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</si>
  <si>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</si>
  <si>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</si>
  <si>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</si>
  <si>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</si>
  <si>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</si>
  <si>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</si>
  <si>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</si>
  <si>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</si>
  <si>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</si>
  <si>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</si>
  <si>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</si>
  <si>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</si>
  <si>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</si>
  <si>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</si>
  <si>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</si>
  <si>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</si>
  <si>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</si>
  <si>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</si>
  <si>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</si>
  <si>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</si>
  <si>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</si>
  <si>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</si>
  <si>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</si>
  <si>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</si>
  <si>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</si>
  <si>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</si>
  <si>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</si>
  <si>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</si>
  <si>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</si>
  <si>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</si>
  <si>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</si>
  <si>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</si>
  <si>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</si>
  <si>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</si>
  <si>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</si>
  <si>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</si>
  <si>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</si>
  <si>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</si>
  <si>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</si>
  <si>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</si>
  <si>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</si>
  <si>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</si>
  <si>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</si>
  <si>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</si>
  <si>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</si>
  <si>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</si>
  <si>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</si>
  <si>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</si>
  <si>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</si>
  <si>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</si>
  <si>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</si>
  <si>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</si>
  <si>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</si>
  <si>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</si>
  <si>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</si>
  <si>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</si>
  <si>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</si>
  <si>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</si>
  <si>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</si>
  <si>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</si>
  <si>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</si>
  <si>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</si>
  <si>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</si>
  <si>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</si>
  <si>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</si>
  <si>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</si>
  <si>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</si>
  <si>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</si>
  <si>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</si>
  <si>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</si>
  <si>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</si>
  <si>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</si>
  <si>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</si>
  <si>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</si>
  <si>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</si>
  <si>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</si>
  <si>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</si>
  <si>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</si>
  <si>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</si>
  <si>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</si>
  <si>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</si>
  <si>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</si>
  <si>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</si>
  <si>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</si>
  <si>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</si>
  <si>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</si>
  <si>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</si>
  <si>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</si>
  <si>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</si>
  <si>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</si>
  <si>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</si>
  <si>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</si>
  <si>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</si>
  <si>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</si>
  <si>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</si>
  <si>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</si>
  <si>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</si>
  <si>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</si>
  <si>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</si>
  <si>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</si>
  <si>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</si>
  <si>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</si>
  <si>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</si>
  <si>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</si>
  <si>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</si>
  <si>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</si>
  <si>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</si>
  <si>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</si>
  <si>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</si>
  <si>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</si>
  <si>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</si>
  <si>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</si>
  <si>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</si>
  <si>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</si>
  <si>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</si>
  <si>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</si>
  <si>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</si>
  <si>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</si>
  <si>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</si>
  <si>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</si>
  <si>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</si>
  <si>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</si>
  <si>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</si>
  <si>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</si>
  <si>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</si>
  <si>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</si>
  <si>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</si>
  <si>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</si>
  <si>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</si>
  <si>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</si>
  <si>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</si>
  <si>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</si>
  <si>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</si>
  <si>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</si>
  <si>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</si>
  <si>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</si>
  <si>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</si>
  <si>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</si>
  <si>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</si>
  <si>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</si>
  <si>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</si>
  <si>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</si>
  <si>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</si>
  <si>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</si>
  <si>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</si>
  <si>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</si>
  <si>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</si>
  <si>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</si>
  <si>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</si>
  <si>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</si>
  <si>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</si>
  <si>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</si>
  <si>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</si>
  <si>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</si>
  <si>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</si>
  <si>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</si>
  <si>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</si>
  <si>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</si>
  <si>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</si>
  <si>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</si>
  <si>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</si>
  <si>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</si>
  <si>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</si>
  <si>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</si>
  <si>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</si>
  <si>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</si>
  <si>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</si>
  <si>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</si>
  <si>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</si>
  <si>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</si>
  <si>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</si>
  <si>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</si>
  <si>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</si>
  <si>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</si>
  <si>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</si>
  <si>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</si>
  <si>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</si>
  <si>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</si>
  <si>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</si>
  <si>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</si>
  <si>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北海道美深町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</si>
  <si>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</si>
  <si>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</si>
  <si>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</si>
  <si>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</si>
  <si>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</si>
  <si>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</si>
  <si>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</si>
  <si>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</si>
  <si>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</si>
  <si>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</si>
  <si>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</si>
  <si>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</si>
  <si>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</si>
  <si>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</si>
  <si>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</si>
  <si>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</si>
  <si>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</si>
  <si>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</si>
  <si>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</si>
  <si>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</si>
  <si>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</si>
  <si>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</si>
  <si>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</si>
  <si>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</si>
  <si>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</si>
  <si>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</si>
  <si>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</si>
  <si>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</si>
  <si>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</si>
  <si>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</si>
  <si>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</si>
  <si>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</si>
  <si>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</si>
  <si>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</si>
  <si>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</si>
  <si>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</si>
  <si>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</si>
  <si>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</si>
  <si>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</si>
  <si>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</si>
  <si>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</si>
  <si>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</si>
  <si>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</si>
  <si>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</si>
  <si>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</si>
  <si>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</si>
  <si>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</si>
  <si>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</si>
  <si>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</si>
  <si>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</si>
  <si>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</si>
  <si>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</si>
  <si>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</si>
  <si>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</si>
  <si>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</si>
  <si>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</si>
  <si>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</si>
  <si>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</si>
  <si>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</si>
  <si>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</si>
  <si>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</si>
  <si>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</si>
  <si>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</si>
  <si>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</si>
  <si>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</si>
  <si>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</si>
  <si>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</si>
  <si>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</si>
  <si>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</si>
  <si>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</si>
  <si>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</si>
  <si>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</si>
  <si>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</si>
  <si>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</si>
  <si>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</si>
  <si>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</si>
  <si>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</si>
  <si>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</si>
  <si>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</si>
  <si>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</si>
  <si>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</si>
  <si>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</si>
  <si>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</si>
  <si>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</si>
  <si>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</si>
  <si>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</si>
  <si>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</si>
  <si>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</si>
  <si>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</si>
  <si>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</si>
  <si>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</si>
  <si>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</si>
  <si>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</si>
  <si>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</si>
  <si>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</si>
  <si>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</si>
  <si>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</si>
  <si>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</si>
  <si>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</si>
  <si>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</si>
  <si>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</si>
  <si>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</si>
  <si>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</si>
  <si>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</si>
  <si>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</si>
  <si>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</si>
  <si>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</si>
  <si>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</si>
  <si>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</si>
  <si>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</si>
  <si>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</si>
  <si>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</si>
  <si>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</si>
  <si>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</si>
  <si>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</si>
  <si>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</si>
  <si>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</si>
  <si>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</si>
  <si>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</si>
  <si>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</si>
  <si>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</si>
  <si>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</si>
  <si>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</si>
  <si>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</si>
  <si>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</si>
  <si>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</si>
  <si>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</si>
  <si>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</si>
  <si>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</si>
  <si>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</si>
  <si>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</si>
  <si>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</si>
  <si>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</si>
  <si>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</si>
  <si>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</si>
  <si>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</si>
  <si>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</si>
  <si>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</si>
  <si>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</si>
  <si>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</si>
  <si>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</si>
  <si>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</si>
  <si>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</si>
  <si>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</si>
  <si>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</si>
  <si>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</si>
  <si>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</si>
  <si>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</si>
  <si>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</si>
  <si>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</si>
  <si>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北海道美深町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</si>
  <si>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</si>
  <si>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</si>
  <si>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</si>
  <si>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</si>
  <si>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</si>
  <si>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</si>
  <si>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</si>
  <si>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</si>
  <si>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</si>
  <si>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</si>
  <si>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</si>
  <si>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</si>
  <si>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</si>
  <si>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</si>
  <si>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</si>
  <si>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</si>
  <si>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</si>
  <si>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</si>
  <si>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</si>
  <si>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</si>
  <si>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</si>
  <si>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</si>
  <si>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</si>
  <si>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</si>
  <si>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</si>
  <si>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</si>
  <si>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</si>
  <si>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</si>
  <si>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</si>
  <si>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</si>
  <si>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</si>
  <si>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</si>
  <si>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</si>
  <si>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</si>
  <si>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</si>
  <si>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</si>
  <si>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</si>
  <si>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中央簡易水道事業会計</t>
    <phoneticPr fontId="5"/>
  </si>
  <si>
    <t>法適用企業</t>
    <phoneticPr fontId="5"/>
  </si>
  <si>
    <t>北部簡易水道事業特別会計</t>
    <phoneticPr fontId="5"/>
  </si>
  <si>
    <t>-</t>
    <phoneticPr fontId="5"/>
  </si>
  <si>
    <t>法非適用企業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</si>
  <si>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</si>
  <si>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</si>
  <si>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</si>
  <si>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</si>
  <si>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</si>
  <si>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</si>
  <si>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</si>
  <si>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</si>
  <si>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</si>
  <si>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</si>
  <si>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</si>
  <si>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</si>
  <si>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</si>
  <si>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</si>
  <si>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</si>
  <si>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</si>
  <si>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</si>
  <si>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</si>
  <si>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</si>
  <si>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</si>
  <si>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</si>
  <si>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</si>
  <si>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</si>
  <si>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</si>
  <si>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</si>
  <si>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</si>
  <si>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</si>
  <si>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</si>
  <si>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</si>
  <si>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</si>
  <si>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</si>
  <si>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</si>
  <si>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</si>
  <si>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</si>
  <si>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</si>
  <si>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</si>
  <si>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</si>
  <si>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</si>
  <si>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</si>
  <si>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</si>
  <si>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</si>
  <si>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</si>
  <si>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</si>
  <si>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</si>
  <si>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</si>
  <si>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</si>
  <si>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</si>
  <si>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</si>
  <si>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</si>
  <si>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</si>
  <si>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</si>
  <si>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</si>
  <si>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</si>
  <si>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</si>
  <si>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</si>
  <si>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</si>
  <si>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</si>
  <si>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</si>
  <si>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</si>
  <si>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</si>
  <si>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</si>
  <si>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</si>
  <si>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</si>
  <si>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</si>
  <si>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</si>
  <si>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</si>
  <si>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</si>
  <si>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</si>
  <si>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</si>
  <si>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</si>
  <si>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</si>
  <si>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</si>
  <si>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</si>
  <si>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</si>
  <si>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</si>
  <si>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</si>
  <si>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</si>
  <si>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</si>
  <si>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</si>
  <si>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</si>
  <si>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</si>
  <si>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</si>
  <si>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</si>
  <si>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</si>
  <si>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</si>
  <si>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</si>
  <si>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</si>
  <si>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</si>
  <si>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</si>
  <si>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</si>
  <si>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</si>
  <si>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</si>
  <si>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</si>
  <si>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</si>
  <si>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</si>
  <si>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</si>
  <si>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</si>
  <si>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</si>
  <si>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</si>
  <si>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</si>
  <si>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</si>
  <si>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</si>
  <si>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</si>
  <si>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</si>
  <si>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</si>
  <si>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</si>
  <si>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</si>
  <si>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</si>
  <si>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</si>
  <si>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</si>
  <si>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</si>
  <si>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</si>
  <si>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</si>
  <si>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</si>
  <si>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</si>
  <si>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</si>
  <si>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</si>
  <si>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</si>
  <si>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</si>
  <si>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</si>
  <si>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</si>
  <si>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</si>
  <si>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</si>
  <si>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</si>
  <si>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</si>
  <si>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</si>
  <si>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</si>
  <si>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</si>
  <si>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</si>
  <si>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</si>
  <si>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</si>
  <si>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</si>
  <si>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</si>
  <si>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</si>
  <si>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</si>
  <si>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</si>
  <si>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</si>
  <si>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</si>
  <si>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</si>
  <si>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</si>
  <si>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</si>
  <si>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</si>
  <si>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</si>
  <si>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</si>
  <si>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</si>
  <si>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</si>
  <si>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</si>
  <si>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</si>
  <si>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</si>
  <si>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0.70</t>
  </si>
  <si>
    <t>▲ 0.71</t>
  </si>
  <si>
    <t>▲ 0.37</t>
  </si>
  <si>
    <t>▲ 1.86</t>
  </si>
  <si>
    <t>▲ 4.02</t>
  </si>
  <si>
    <t>中央簡易水道事業会計</t>
  </si>
  <si>
    <t>一般会計</t>
  </si>
  <si>
    <t>介護保険特別会計</t>
  </si>
  <si>
    <t>国民健康保険特別会計</t>
  </si>
  <si>
    <t>後期高齢者医療保険特別会計</t>
  </si>
  <si>
    <t>北部簡易水道事業特別会計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</si>
  <si>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</si>
  <si>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</si>
  <si>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</si>
  <si>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</si>
  <si>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</si>
  <si>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</si>
  <si>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</si>
  <si>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</si>
  <si>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</si>
  <si>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名寄地区衛生施設事務組合</t>
    <rPh sb="0" eb="2">
      <t>ナヨロ</t>
    </rPh>
    <rPh sb="2" eb="4">
      <t>チク</t>
    </rPh>
    <rPh sb="4" eb="6">
      <t>エイセイ</t>
    </rPh>
    <rPh sb="6" eb="8">
      <t>シセツ</t>
    </rPh>
    <rPh sb="8" eb="10">
      <t>ジム</t>
    </rPh>
    <rPh sb="10" eb="12">
      <t>クミアイ</t>
    </rPh>
    <phoneticPr fontId="2"/>
  </si>
  <si>
    <t>上川北部消防事務組合</t>
    <rPh sb="0" eb="2">
      <t>カミカワ</t>
    </rPh>
    <rPh sb="2" eb="4">
      <t>ホクブ</t>
    </rPh>
    <rPh sb="4" eb="6">
      <t>ショウボウ</t>
    </rPh>
    <rPh sb="6" eb="8">
      <t>ジム</t>
    </rPh>
    <rPh sb="8" eb="10">
      <t>クミアイ</t>
    </rPh>
    <phoneticPr fontId="2"/>
  </si>
  <si>
    <t>上川教育研修センター</t>
    <rPh sb="0" eb="2">
      <t>カミカワ</t>
    </rPh>
    <rPh sb="2" eb="4">
      <t>キョウイク</t>
    </rPh>
    <rPh sb="4" eb="6">
      <t>ケンシュウ</t>
    </rPh>
    <phoneticPr fontId="2"/>
  </si>
  <si>
    <t>上川広域滞納整理機構</t>
    <rPh sb="0" eb="2">
      <t>カミカワ</t>
    </rPh>
    <rPh sb="2" eb="4">
      <t>コウイキ</t>
    </rPh>
    <rPh sb="4" eb="6">
      <t>タイノウ</t>
    </rPh>
    <rPh sb="6" eb="8">
      <t>セイリ</t>
    </rPh>
    <rPh sb="8" eb="10">
      <t>キコウ</t>
    </rPh>
    <phoneticPr fontId="2"/>
  </si>
  <si>
    <t>美深振興公社</t>
    <rPh sb="0" eb="2">
      <t>ビフカ</t>
    </rPh>
    <rPh sb="2" eb="4">
      <t>シンコウ</t>
    </rPh>
    <rPh sb="4" eb="6">
      <t>コウシャ</t>
    </rPh>
    <phoneticPr fontId="2"/>
  </si>
  <si>
    <t>アウル</t>
    <phoneticPr fontId="2"/>
  </si>
  <si>
    <t>公共施設整備基金</t>
    <rPh sb="0" eb="2">
      <t>コウキョウ</t>
    </rPh>
    <rPh sb="2" eb="4">
      <t>シセツ</t>
    </rPh>
    <rPh sb="4" eb="6">
      <t>セイビ</t>
    </rPh>
    <rPh sb="6" eb="8">
      <t>キキン</t>
    </rPh>
    <phoneticPr fontId="2"/>
  </si>
  <si>
    <t>国鉄美幸線代替輸送確保基金</t>
    <rPh sb="0" eb="2">
      <t>コクテツ</t>
    </rPh>
    <rPh sb="2" eb="3">
      <t>ビ</t>
    </rPh>
    <rPh sb="3" eb="4">
      <t>コウ</t>
    </rPh>
    <rPh sb="4" eb="5">
      <t>セン</t>
    </rPh>
    <rPh sb="5" eb="7">
      <t>ダイガエ</t>
    </rPh>
    <rPh sb="7" eb="9">
      <t>ユソウ</t>
    </rPh>
    <rPh sb="9" eb="11">
      <t>カクホ</t>
    </rPh>
    <rPh sb="11" eb="13">
      <t>キキン</t>
    </rPh>
    <phoneticPr fontId="2"/>
  </si>
  <si>
    <t>地域福祉基金</t>
    <rPh sb="0" eb="2">
      <t>チイキ</t>
    </rPh>
    <rPh sb="2" eb="4">
      <t>フクシ</t>
    </rPh>
    <rPh sb="4" eb="6">
      <t>キキン</t>
    </rPh>
    <phoneticPr fontId="2"/>
  </si>
  <si>
    <t>チョウザメ産業振興基金</t>
    <rPh sb="5" eb="7">
      <t>サンギョウ</t>
    </rPh>
    <rPh sb="7" eb="9">
      <t>シンコウ</t>
    </rPh>
    <rPh sb="9" eb="11">
      <t>キキン</t>
    </rPh>
    <phoneticPr fontId="2"/>
  </si>
  <si>
    <t>文化会館ＣＯＭ１００運営基金</t>
    <rPh sb="0" eb="2">
      <t>ブンカ</t>
    </rPh>
    <rPh sb="2" eb="4">
      <t>カイカン</t>
    </rPh>
    <rPh sb="10" eb="12">
      <t>ウンエイ</t>
    </rPh>
    <rPh sb="12" eb="1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</si>
  <si>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</si>
  <si>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</si>
  <si>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</si>
  <si>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将来負担比率については数値が発生していない。
有形固定資産の減価償却率については上記のとおりだが、計画的に対応できるように努める。</t>
    <rPh sb="0" eb="2">
      <t>ショウライ</t>
    </rPh>
    <rPh sb="2" eb="4">
      <t>フタン</t>
    </rPh>
    <rPh sb="4" eb="6">
      <t>ヒリツ</t>
    </rPh>
    <rPh sb="11" eb="13">
      <t>スウチ</t>
    </rPh>
    <rPh sb="14" eb="16">
      <t>ハッセイ</t>
    </rPh>
    <rPh sb="23" eb="25">
      <t>ユウケイ</t>
    </rPh>
    <rPh sb="25" eb="27">
      <t>コテイ</t>
    </rPh>
    <rPh sb="27" eb="29">
      <t>シサン</t>
    </rPh>
    <rPh sb="30" eb="32">
      <t>ゲンカ</t>
    </rPh>
    <rPh sb="32" eb="34">
      <t>ショウキャク</t>
    </rPh>
    <rPh sb="34" eb="35">
      <t>リツ</t>
    </rPh>
    <rPh sb="40" eb="42">
      <t>ジョウキ</t>
    </rPh>
    <rPh sb="49" eb="52">
      <t>ケイカクテキ</t>
    </rPh>
    <rPh sb="53" eb="55">
      <t>タイオウ</t>
    </rPh>
    <rPh sb="61" eb="62">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</si>
  <si>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</si>
  <si>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</si>
  <si>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</si>
  <si>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</si>
  <si>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</si>
  <si>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</si>
  <si>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将来負担比率については数値が発生していない。
実質公債費比率についても近年可能な限り起債を抑制してきたことにより減少しているが、ここ数年は大型の施設整備などにより借入が増加したため、一時的に数値が上昇していくことが予想される。
考え方としては例年同様ではあるが、単年のみならず将来的な状況もシミュレーションしながら財政運営していくことが必要である。</t>
    <rPh sb="23" eb="25">
      <t>ジッシツ</t>
    </rPh>
    <rPh sb="25" eb="28">
      <t>コウサイヒ</t>
    </rPh>
    <rPh sb="28" eb="30">
      <t>ヒリツ</t>
    </rPh>
    <rPh sb="35" eb="37">
      <t>キンネン</t>
    </rPh>
    <rPh sb="37" eb="39">
      <t>カノウ</t>
    </rPh>
    <rPh sb="40" eb="41">
      <t>カギ</t>
    </rPh>
    <rPh sb="42" eb="44">
      <t>キサイ</t>
    </rPh>
    <rPh sb="45" eb="47">
      <t>ヨクセイ</t>
    </rPh>
    <rPh sb="56" eb="58">
      <t>ゲンショウ</t>
    </rPh>
    <rPh sb="66" eb="68">
      <t>スウネン</t>
    </rPh>
    <rPh sb="69" eb="71">
      <t>オオガタ</t>
    </rPh>
    <rPh sb="72" eb="74">
      <t>シセツ</t>
    </rPh>
    <rPh sb="74" eb="76">
      <t>セイビ</t>
    </rPh>
    <rPh sb="81" eb="83">
      <t>カリイレ</t>
    </rPh>
    <rPh sb="84" eb="86">
      <t>ゾウカ</t>
    </rPh>
    <rPh sb="91" eb="94">
      <t>イチジテキ</t>
    </rPh>
    <rPh sb="95" eb="97">
      <t>スウチ</t>
    </rPh>
    <rPh sb="98" eb="100">
      <t>ジョウショウ</t>
    </rPh>
    <rPh sb="107" eb="109">
      <t>ヨソウ</t>
    </rPh>
    <rPh sb="114" eb="115">
      <t>カンガ</t>
    </rPh>
    <rPh sb="116" eb="117">
      <t>カタ</t>
    </rPh>
    <rPh sb="121" eb="123">
      <t>レイネン</t>
    </rPh>
    <rPh sb="123" eb="125">
      <t>ドウヨウ</t>
    </rPh>
    <rPh sb="131" eb="132">
      <t>タン</t>
    </rPh>
    <rPh sb="132" eb="133">
      <t>ネン</t>
    </rPh>
    <rPh sb="138" eb="141">
      <t>ショウライテキ</t>
    </rPh>
    <rPh sb="142" eb="144">
      <t>ジョウキョウ</t>
    </rPh>
    <rPh sb="157" eb="159">
      <t>ザイセイ</t>
    </rPh>
    <rPh sb="159" eb="161">
      <t>ウンエイ</t>
    </rPh>
    <rPh sb="168" eb="170">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</si>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</sst>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932449-919F-43FA-BFAD-59E0C9831D1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291945</c:v>
                </c:pt>
                <c:pt idx="3">
                  <c:v>291173</c:v>
                </c:pt>
                <c:pt idx="4">
                  <c:v>271581</c:v>
                </c:pt>
              </c:numCache>
            </c:numRef>
          </c:val>
          <c:smooth val="0"/>
          <c:extLst>
            <c:ext xmlns:c16="http://schemas.microsoft.com/office/drawing/2014/chart" uri="{C3380CC4-5D6E-409C-BE32-E72D297353CC}">
              <c16:uniqueId val="{00000000-EA1A-48A7-B0A8-046624F55A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414505</c:v>
                </c:pt>
                <c:pt idx="1">
                  <c:v>118382</c:v>
                </c:pt>
                <c:pt idx="2">
                  <c:v>172417</c:v>
                </c:pt>
                <c:pt idx="3">
                  <c:v>210195</c:v>
                </c:pt>
                <c:pt idx="4">
                  <c:v>184785</c:v>
                </c:pt>
              </c:numCache>
            </c:numRef>
          </c:val>
          <c:smooth val="0"/>
          <c:extLst>
            <c:ext xmlns:c16="http://schemas.microsoft.com/office/drawing/2014/chart" uri="{C3380CC4-5D6E-409C-BE32-E72D297353CC}">
              <c16:uniqueId val="{00000001-EA1A-48A7-B0A8-046624F55A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10.66</c:v>
                </c:pt>
                <c:pt idx="1">
                  <c:v>11</c:v>
                </c:pt>
                <c:pt idx="2">
                  <c:v>10.77</c:v>
                </c:pt>
                <c:pt idx="3">
                  <c:v>9.75</c:v>
                </c:pt>
                <c:pt idx="4">
                  <c:v>8.48</c:v>
                </c:pt>
              </c:numCache>
            </c:numRef>
          </c:val>
          <c:extLst>
            <c:ext xmlns:c16="http://schemas.microsoft.com/office/drawing/2014/chart" uri="{C3380CC4-5D6E-409C-BE32-E72D297353CC}">
              <c16:uniqueId val="{00000000-2944-4137-906E-EC2667E356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37.67</c:v>
                </c:pt>
                <c:pt idx="1">
                  <c:v>35.06</c:v>
                </c:pt>
                <c:pt idx="2">
                  <c:v>35.1</c:v>
                </c:pt>
                <c:pt idx="3">
                  <c:v>35.159999999999997</c:v>
                </c:pt>
                <c:pt idx="4">
                  <c:v>32.85</c:v>
                </c:pt>
              </c:numCache>
            </c:numRef>
          </c:val>
          <c:extLst>
            <c:ext xmlns:c16="http://schemas.microsoft.com/office/drawing/2014/chart" uri="{C3380CC4-5D6E-409C-BE32-E72D297353CC}">
              <c16:uniqueId val="{00000001-2944-4137-906E-EC2667E356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c:v>
                </c:pt>
                <c:pt idx="1">
                  <c:v>-0.71</c:v>
                </c:pt>
                <c:pt idx="2">
                  <c:v>-0.37</c:v>
                </c:pt>
                <c:pt idx="3">
                  <c:v>-1.86</c:v>
                </c:pt>
                <c:pt idx="4">
                  <c:v>-4.0199999999999996</c:v>
                </c:pt>
              </c:numCache>
            </c:numRef>
          </c:val>
          <c:smooth val="0"/>
          <c:extLst>
            <c:ext xmlns:c16="http://schemas.microsoft.com/office/drawing/2014/chart" uri="{C3380CC4-5D6E-409C-BE32-E72D297353CC}">
              <c16:uniqueId val="{00000002-2944-4137-906E-EC2667E356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B6-4FB7-B91D-2C5FCAC330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B6-4FB7-B91D-2C5FCAC330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B6-4FB7-B91D-2C5FCAC3308B}"/>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4B6-4FB7-B91D-2C5FCAC3308B}"/>
            </c:ext>
          </c:extLst>
        </c:ser>
        <c:ser>
          <c:idx val="4"/>
          <c:order val="4"/>
          <c:tx>
            <c:strRef>
              <c:f>データシート!$A$31</c:f>
              <c:strCache>
                <c:ptCount val="1"/>
                <c:pt idx="0">
                  <c:v>北部簡易水道事業特別会計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4B6-4FB7-B91D-2C5FCAC3308B}"/>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4B6-4FB7-B91D-2C5FCAC3308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#N/A</c:v>
                </c:pt>
                <c:pt idx="3">
                  <c:v>0.08</c:v>
                </c:pt>
                <c:pt idx="4">
                  <c:v>#N/A</c:v>
                </c:pt>
                <c:pt idx="5">
                  <c:v>0.25</c:v>
                </c:pt>
                <c:pt idx="6">
                  <c:v>#N/A</c:v>
                </c:pt>
                <c:pt idx="7">
                  <c:v>0.41</c:v>
                </c:pt>
                <c:pt idx="8">
                  <c:v>#N/A</c:v>
                </c:pt>
                <c:pt idx="9">
                  <c:v>0.19</c:v>
                </c:pt>
              </c:numCache>
            </c:numRef>
          </c:val>
          <c:extLst>
            <c:ext xmlns:c16="http://schemas.microsoft.com/office/drawing/2014/chart" uri="{C3380CC4-5D6E-409C-BE32-E72D297353CC}">
              <c16:uniqueId val="{00000006-F4B6-4FB7-B91D-2C5FCAC3308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0.23</c:v>
                </c:pt>
                <c:pt idx="4">
                  <c:v>#N/A</c:v>
                </c:pt>
                <c:pt idx="5">
                  <c:v>0.26</c:v>
                </c:pt>
                <c:pt idx="6">
                  <c:v>#N/A</c:v>
                </c:pt>
                <c:pt idx="7">
                  <c:v>0.3</c:v>
                </c:pt>
                <c:pt idx="8">
                  <c:v>#N/A</c:v>
                </c:pt>
                <c:pt idx="9">
                  <c:v>0.53</c:v>
                </c:pt>
              </c:numCache>
            </c:numRef>
          </c:val>
          <c:extLst>
            <c:ext xmlns:c16="http://schemas.microsoft.com/office/drawing/2014/chart" uri="{C3380CC4-5D6E-409C-BE32-E72D297353CC}">
              <c16:uniqueId val="{00000007-F4B6-4FB7-B91D-2C5FCAC330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10.66</c:v>
                </c:pt>
                <c:pt idx="2">
                  <c:v>#N/A</c:v>
                </c:pt>
                <c:pt idx="3">
                  <c:v>10.99</c:v>
                </c:pt>
                <c:pt idx="4">
                  <c:v>#N/A</c:v>
                </c:pt>
                <c:pt idx="5">
                  <c:v>10.76</c:v>
                </c:pt>
                <c:pt idx="6">
                  <c:v>#N/A</c:v>
                </c:pt>
                <c:pt idx="7">
                  <c:v>9.74</c:v>
                </c:pt>
                <c:pt idx="8">
                  <c:v>#N/A</c:v>
                </c:pt>
                <c:pt idx="9">
                  <c:v>8.4700000000000006</c:v>
                </c:pt>
              </c:numCache>
            </c:numRef>
          </c:val>
          <c:extLst>
            <c:ext xmlns:c16="http://schemas.microsoft.com/office/drawing/2014/chart" uri="{C3380CC4-5D6E-409C-BE32-E72D297353CC}">
              <c16:uniqueId val="{00000008-F4B6-4FB7-B91D-2C5FCAC3308B}"/>
            </c:ext>
          </c:extLst>
        </c:ser>
        <c:ser>
          <c:idx val="9"/>
          <c:order val="9"/>
          <c:tx>
            <c:strRef>
              <c:f>データシート!$A$36</c:f>
              <c:strCache>
                <c:ptCount val="1"/>
                <c:pt idx="0">
                  <c:v>中央簡易水道事業会計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8.48</c:v>
                </c:pt>
                <c:pt idx="2">
                  <c:v>#N/A</c:v>
                </c:pt>
                <c:pt idx="3">
                  <c:v>8.67</c:v>
                </c:pt>
                <c:pt idx="4">
                  <c:v>#N/A</c:v>
                </c:pt>
                <c:pt idx="5">
                  <c:v>8.0399999999999991</c:v>
                </c:pt>
                <c:pt idx="6">
                  <c:v>#N/A</c:v>
                </c:pt>
                <c:pt idx="7">
                  <c:v>8.65</c:v>
                </c:pt>
                <c:pt idx="8">
                  <c:v>#N/A</c:v>
                </c:pt>
                <c:pt idx="9">
                  <c:v>8.83</c:v>
                </c:pt>
              </c:numCache>
            </c:numRef>
          </c:val>
          <c:extLst>
            <c:ext xmlns:c16="http://schemas.microsoft.com/office/drawing/2014/chart" uri="{C3380CC4-5D6E-409C-BE32-E72D297353CC}">
              <c16:uniqueId val="{00000009-F4B6-4FB7-B91D-2C5FCAC330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450</c:v>
                </c:pt>
                <c:pt idx="5">
                  <c:v>450</c:v>
                </c:pt>
                <c:pt idx="8">
                  <c:v>489</c:v>
                </c:pt>
                <c:pt idx="11">
                  <c:v>510</c:v>
                </c:pt>
                <c:pt idx="14">
                  <c:v>525</c:v>
                </c:pt>
              </c:numCache>
            </c:numRef>
          </c:val>
          <c:extLst>
            <c:ext xmlns:c16="http://schemas.microsoft.com/office/drawing/2014/chart" uri="{C3380CC4-5D6E-409C-BE32-E72D297353CC}">
              <c16:uniqueId val="{00000000-1038-444F-88C9-C9EA02CEE3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38-444F-88C9-C9EA02CEE3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13</c:v>
                </c:pt>
                <c:pt idx="6">
                  <c:v>1</c:v>
                </c:pt>
                <c:pt idx="9">
                  <c:v>1</c:v>
                </c:pt>
                <c:pt idx="12">
                  <c:v>1</c:v>
                </c:pt>
              </c:numCache>
            </c:numRef>
          </c:val>
          <c:extLst>
            <c:ext xmlns:c16="http://schemas.microsoft.com/office/drawing/2014/chart" uri="{C3380CC4-5D6E-409C-BE32-E72D297353CC}">
              <c16:uniqueId val="{00000002-1038-444F-88C9-C9EA02CEE3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10</c:v>
                </c:pt>
                <c:pt idx="6">
                  <c:v>10</c:v>
                </c:pt>
                <c:pt idx="9">
                  <c:v>9</c:v>
                </c:pt>
                <c:pt idx="12">
                  <c:v>1</c:v>
                </c:pt>
              </c:numCache>
            </c:numRef>
          </c:val>
          <c:extLst>
            <c:ext xmlns:c16="http://schemas.microsoft.com/office/drawing/2014/chart" uri="{C3380CC4-5D6E-409C-BE32-E72D297353CC}">
              <c16:uniqueId val="{00000003-1038-444F-88C9-C9EA02CEE3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182</c:v>
                </c:pt>
                <c:pt idx="3">
                  <c:v>167</c:v>
                </c:pt>
                <c:pt idx="6">
                  <c:v>159</c:v>
                </c:pt>
                <c:pt idx="9">
                  <c:v>148</c:v>
                </c:pt>
                <c:pt idx="12">
                  <c:v>143</c:v>
                </c:pt>
              </c:numCache>
            </c:numRef>
          </c:val>
          <c:extLst>
            <c:ext xmlns:c16="http://schemas.microsoft.com/office/drawing/2014/chart" uri="{C3380CC4-5D6E-409C-BE32-E72D297353CC}">
              <c16:uniqueId val="{00000004-1038-444F-88C9-C9EA02CEE3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38-444F-88C9-C9EA02CEE3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38-444F-88C9-C9EA02CEE3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468</c:v>
                </c:pt>
                <c:pt idx="3">
                  <c:v>486</c:v>
                </c:pt>
                <c:pt idx="6">
                  <c:v>521</c:v>
                </c:pt>
                <c:pt idx="9">
                  <c:v>518</c:v>
                </c:pt>
                <c:pt idx="12">
                  <c:v>559</c:v>
                </c:pt>
              </c:numCache>
            </c:numRef>
          </c:val>
          <c:extLst>
            <c:ext xmlns:c16="http://schemas.microsoft.com/office/drawing/2014/chart" uri="{C3380CC4-5D6E-409C-BE32-E72D297353CC}">
              <c16:uniqueId val="{00000007-1038-444F-88C9-C9EA02CEE3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229</c:v>
                </c:pt>
                <c:pt idx="2">
                  <c:v>#N/A</c:v>
                </c:pt>
                <c:pt idx="3">
                  <c:v>#N/A</c:v>
                </c:pt>
                <c:pt idx="4">
                  <c:v>226</c:v>
                </c:pt>
                <c:pt idx="5">
                  <c:v>#N/A</c:v>
                </c:pt>
                <c:pt idx="6">
                  <c:v>#N/A</c:v>
                </c:pt>
                <c:pt idx="7">
                  <c:v>202</c:v>
                </c:pt>
                <c:pt idx="8">
                  <c:v>#N/A</c:v>
                </c:pt>
                <c:pt idx="9">
                  <c:v>#N/A</c:v>
                </c:pt>
                <c:pt idx="10">
                  <c:v>166</c:v>
                </c:pt>
                <c:pt idx="11">
                  <c:v>#N/A</c:v>
                </c:pt>
                <c:pt idx="12">
                  <c:v>#N/A</c:v>
                </c:pt>
                <c:pt idx="13">
                  <c:v>179</c:v>
                </c:pt>
                <c:pt idx="14">
                  <c:v>#N/A</c:v>
                </c:pt>
              </c:numCache>
            </c:numRef>
          </c:val>
          <c:smooth val="0"/>
          <c:extLst>
            <c:ext xmlns:c16="http://schemas.microsoft.com/office/drawing/2014/chart" uri="{C3380CC4-5D6E-409C-BE32-E72D297353CC}">
              <c16:uniqueId val="{00000008-1038-444F-88C9-C9EA02CEE3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4628</c:v>
                </c:pt>
                <c:pt idx="5">
                  <c:v>4577</c:v>
                </c:pt>
                <c:pt idx="8">
                  <c:v>4500</c:v>
                </c:pt>
                <c:pt idx="11">
                  <c:v>4284</c:v>
                </c:pt>
                <c:pt idx="14">
                  <c:v>4510</c:v>
                </c:pt>
              </c:numCache>
            </c:numRef>
          </c:val>
          <c:extLst>
            <c:ext xmlns:c16="http://schemas.microsoft.com/office/drawing/2014/chart" uri="{C3380CC4-5D6E-409C-BE32-E72D297353CC}">
              <c16:uniqueId val="{00000000-87D1-4575-B130-703BCD40BC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290</c:v>
                </c:pt>
                <c:pt idx="5">
                  <c:v>273</c:v>
                </c:pt>
                <c:pt idx="8">
                  <c:v>271</c:v>
                </c:pt>
                <c:pt idx="11">
                  <c:v>252</c:v>
                </c:pt>
                <c:pt idx="14">
                  <c:v>215</c:v>
                </c:pt>
              </c:numCache>
            </c:numRef>
          </c:val>
          <c:extLst>
            <c:ext xmlns:c16="http://schemas.microsoft.com/office/drawing/2014/chart" uri="{C3380CC4-5D6E-409C-BE32-E72D297353CC}">
              <c16:uniqueId val="{00000001-87D1-4575-B130-703BCD40BC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3753</c:v>
                </c:pt>
                <c:pt idx="5">
                  <c:v>3975</c:v>
                </c:pt>
                <c:pt idx="8">
                  <c:v>4139</c:v>
                </c:pt>
                <c:pt idx="11">
                  <c:v>4271</c:v>
                </c:pt>
                <c:pt idx="14">
                  <c:v>4255</c:v>
                </c:pt>
              </c:numCache>
            </c:numRef>
          </c:val>
          <c:extLst>
            <c:ext xmlns:c16="http://schemas.microsoft.com/office/drawing/2014/chart" uri="{C3380CC4-5D6E-409C-BE32-E72D297353CC}">
              <c16:uniqueId val="{00000002-87D1-4575-B130-703BCD40BC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D1-4575-B130-703BCD40BC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D1-4575-B130-703BCD40BC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D1-4575-B130-703BCD40BC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1044</c:v>
                </c:pt>
                <c:pt idx="3">
                  <c:v>1037</c:v>
                </c:pt>
                <c:pt idx="6">
                  <c:v>1027</c:v>
                </c:pt>
                <c:pt idx="9">
                  <c:v>997</c:v>
                </c:pt>
                <c:pt idx="12">
                  <c:v>975</c:v>
                </c:pt>
              </c:numCache>
            </c:numRef>
          </c:val>
          <c:extLst>
            <c:ext xmlns:c16="http://schemas.microsoft.com/office/drawing/2014/chart" uri="{C3380CC4-5D6E-409C-BE32-E72D297353CC}">
              <c16:uniqueId val="{00000006-87D1-4575-B130-703BCD40BC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c:v>
                </c:pt>
                <c:pt idx="3">
                  <c:v>21</c:v>
                </c:pt>
                <c:pt idx="6">
                  <c:v>11</c:v>
                </c:pt>
                <c:pt idx="9">
                  <c:v>2</c:v>
                </c:pt>
                <c:pt idx="12">
                  <c:v>1</c:v>
                </c:pt>
              </c:numCache>
            </c:numRef>
          </c:val>
          <c:extLst>
            <c:ext xmlns:c16="http://schemas.microsoft.com/office/drawing/2014/chart" uri="{C3380CC4-5D6E-409C-BE32-E72D297353CC}">
              <c16:uniqueId val="{00000007-87D1-4575-B130-703BCD40BC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1236</c:v>
                </c:pt>
                <c:pt idx="3">
                  <c:v>1128</c:v>
                </c:pt>
                <c:pt idx="6">
                  <c:v>1044</c:v>
                </c:pt>
                <c:pt idx="9">
                  <c:v>972</c:v>
                </c:pt>
                <c:pt idx="12">
                  <c:v>869</c:v>
                </c:pt>
              </c:numCache>
            </c:numRef>
          </c:val>
          <c:extLst>
            <c:ext xmlns:c16="http://schemas.microsoft.com/office/drawing/2014/chart" uri="{C3380CC4-5D6E-409C-BE32-E72D297353CC}">
              <c16:uniqueId val="{00000008-87D1-4575-B130-703BCD40BC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c:v>
                </c:pt>
                <c:pt idx="3">
                  <c:v>47</c:v>
                </c:pt>
                <c:pt idx="6">
                  <c:v>34</c:v>
                </c:pt>
                <c:pt idx="9">
                  <c:v>32</c:v>
                </c:pt>
                <c:pt idx="12">
                  <c:v>25</c:v>
                </c:pt>
              </c:numCache>
            </c:numRef>
          </c:val>
          <c:extLst>
            <c:ext xmlns:c16="http://schemas.microsoft.com/office/drawing/2014/chart" uri="{C3380CC4-5D6E-409C-BE32-E72D297353CC}">
              <c16:uniqueId val="{00000009-87D1-4575-B130-703BCD40BC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5429</c:v>
                </c:pt>
                <c:pt idx="3">
                  <c:v>5331</c:v>
                </c:pt>
                <c:pt idx="6">
                  <c:v>5229</c:v>
                </c:pt>
                <c:pt idx="9">
                  <c:v>5328</c:v>
                </c:pt>
                <c:pt idx="12">
                  <c:v>5280</c:v>
                </c:pt>
              </c:numCache>
            </c:numRef>
          </c:val>
          <c:extLst>
            <c:ext xmlns:c16="http://schemas.microsoft.com/office/drawing/2014/chart" uri="{C3380CC4-5D6E-409C-BE32-E72D297353CC}">
              <c16:uniqueId val="{0000000A-87D1-4575-B130-703BCD40BC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D1-4575-B130-703BCD40BC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1248</c:v>
                </c:pt>
                <c:pt idx="1">
                  <c:v>1226</c:v>
                </c:pt>
                <c:pt idx="2">
                  <c:v>1135</c:v>
                </c:pt>
              </c:numCache>
            </c:numRef>
          </c:val>
          <c:extLst>
            <c:ext xmlns:c16="http://schemas.microsoft.com/office/drawing/2014/chart" uri="{C3380CC4-5D6E-409C-BE32-E72D297353CC}">
              <c16:uniqueId val="{00000000-934F-4C98-929D-16A6B3BEA0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540</c:v>
                </c:pt>
                <c:pt idx="1">
                  <c:v>540</c:v>
                </c:pt>
                <c:pt idx="2">
                  <c:v>540</c:v>
                </c:pt>
              </c:numCache>
            </c:numRef>
          </c:val>
          <c:extLst>
            <c:ext xmlns:c16="http://schemas.microsoft.com/office/drawing/2014/chart" uri="{C3380CC4-5D6E-409C-BE32-E72D297353CC}">
              <c16:uniqueId val="{00000001-934F-4C98-929D-16A6B3BEA0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2144</c:v>
                </c:pt>
                <c:pt idx="1">
                  <c:v>2291</c:v>
                </c:pt>
                <c:pt idx="2">
                  <c:v>2358</c:v>
                </c:pt>
              </c:numCache>
            </c:numRef>
          </c:val>
          <c:extLst>
            <c:ext xmlns:c16="http://schemas.microsoft.com/office/drawing/2014/chart" uri="{C3380CC4-5D6E-409C-BE32-E72D297353CC}">
              <c16:uniqueId val="{00000002-934F-4C98-929D-16A6B3BEA0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{481AB78C-3B0D-4F7B-9834-C4F5CF69DFCD}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241-4AC0-9D8D-E53BA5AAAD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{25304820-16D5-470A-93CB-F44CCF806107}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41-4AC0-9D8D-E53BA5AAAD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{E1C5AA3E-D49C-4B71-8B5D-7AB02EB2DBA3}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41-4AC0-9D8D-E53BA5AAAD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{B99393E0-ABA9-4262-93B8-5B9D471382A5}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41-4AC0-9D8D-E53BA5AAAD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{BAADEF1B-3921-4513-92E2-EA7769842344}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41-4AC0-9D8D-E53BA5AAADC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{683D72C8-F2A5-48E6-8A90-703EE795AB2C}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241-4AC0-9D8D-E53BA5AAADC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{DCADD980-A2E6-4392-ADD3-96813C5CFE8D}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241-4AC0-9D8D-E53BA5AAADC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{7EE5B409-08BC-47EF-A66B-7B31B42FFD02}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241-4AC0-9D8D-E53BA5AAADC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{005212F2-35D6-4C69-B6F6-7067B2E84276}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241-4AC0-9D8D-E53BA5AAAD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56.1</c:v>
                </c:pt>
                <c:pt idx="24">
                  <c:v>57.2</c:v>
                </c:pt>
                <c:pt idx="32">
                  <c:v>58.4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241-4AC0-9D8D-E53BA5AAAD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{22EEE95B-E4DB-4B45-B616-32F6FEEED251}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241-4AC0-9D8D-E53BA5AAAD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{1DD0F381-736B-405C-A1B6-1D4438B980A3}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41-4AC0-9D8D-E53BA5AAAD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{6A94BBB3-AC39-4E08-BD12-F5B6BD0D0A24}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41-4AC0-9D8D-E53BA5AAAD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{789EAED9-BBD1-4C4D-AEF4-A8778C800563}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41-4AC0-9D8D-E53BA5AAAD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{7BE1569D-0924-43B1-B3B5-86FEB61E379E}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41-4AC0-9D8D-E53BA5AAADC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{12EF2FF9-27DE-43F6-BC4D-5F67BD1F7A2D}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241-4AC0-9D8D-E53BA5AAADC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{A0F62359-1B0C-4D0D-A814-33A796B6B441}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241-4AC0-9D8D-E53BA5AAADC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{57304407-43D6-4690-B18E-4EABC5691110}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241-4AC0-9D8D-E53BA5AAADC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{1230FF61-1DC2-43B5-AA9D-5A87F1B0722A}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241-4AC0-9D8D-E53BA5AAAD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241-4AC0-9D8D-E53BA5AAADCB}"/>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{4C64BDA8-0ED8-4147-9CC8-85A267551FA4}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1E9-472B-83C7-0920AF5734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{2496D96B-11DE-47CD-9C34-EC948BAFB75E}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E9-472B-83C7-0920AF5734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{FE50C3CF-42CA-481C-9E39-5EC720B71BC5}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E9-472B-83C7-0920AF5734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{EED5B6A3-3DBF-47BD-B6AB-0A97DF0C862D}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E9-472B-83C7-0920AF5734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{79BC19DE-985B-4DBD-A434-DA69E2D9C006}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E9-472B-83C7-0920AF57348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{44FB161C-19A7-4FFB-8F2D-327266618885}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1E9-472B-83C7-0920AF57348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{467B616B-86A0-4EAD-8714-CF4F4F64C3A3}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1E9-472B-83C7-0920AF57348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{BDFF1A8D-FDD2-4CB5-B2EB-ABD37844EF6C}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1E9-472B-83C7-0920AF57348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{F2D071AE-C4E7-4B1B-A6EA-77C3B64B8CF3}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1E9-472B-83C7-0920AF5734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7.3</c:v>
                </c:pt>
                <c:pt idx="16">
                  <c:v>7</c:v>
                </c:pt>
                <c:pt idx="24">
                  <c:v>6.3</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1E9-472B-83C7-0920AF5734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{361286CC-38F0-4F8F-B4B8-1EBC1E5A2DC8}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1E9-472B-83C7-0920AF5734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{DBA95F50-0D2E-4968-AC8A-51F91E1BB3CF}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E9-472B-83C7-0920AF5734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{5448F2A9-3471-4A11-A73B-FEE435A92681}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E9-472B-83C7-0920AF5734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{CE834A80-617F-4847-9679-9775A75B36A7}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E9-472B-83C7-0920AF5734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{D0213BD5-457D-4AA5-AAAC-9BACED1D10F1}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E9-472B-83C7-0920AF57348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{7B58759C-EB5D-4D0A-8EB4-73088147E5D4}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1E9-472B-83C7-0920AF57348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{A4824DBE-A159-4CB1-A680-E0B27E11E7F0}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1E9-472B-83C7-0920AF57348D}"/>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{F329DFB4-8AF5-42EB-B6DA-24F4B3533075}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1E9-472B-83C7-0920AF57348D}"/>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{EB71FDE2-CAF1-4B0C-884D-6AEC78AD3800}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1E9-472B-83C7-0920AF5734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1E9-472B-83C7-0920AF57348D}"/>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当町でのシミュレーションにおいて把握していたことではあるが、近年実施した大型の施設整備事業などにより借入額・償還額が上昇している状況にある。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連動して算入公債費等も多くなってはいるものの、極端な起債残高（総額）の増加、単年度償還額の増加は財政運営上大きな影響が生じるため、今後も後年度以降の償還計画等を把握しながら、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数値は横ばいであり、今のところ大きな問題は生じていないが、充当可能財源における基金には特定目的基金も含まれており、これらの使途によっては状況が変わる可能性もある。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今後も可能な限り世代間の公平な財政運営となるよう、必要な部分には基金充当するなどして、適正な財政運営に努める。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北海道美深町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年度ごとに金額の増減はあるものの、効率的な財政運営により歳計剰余金を特定目的基金等に積立することができている。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一部必要な事業に対して基金を取り崩して対応しているものの、極端に基金残高が減少するような状況にはなっていない。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近年、一般財源の減少などによって基金取り崩しを前提とした予算措置となることが多い。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事業の執行状況によってはやむを得ないこともあるが、極力基金に頼らない予算編成が必要と考える。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また、役場庁舎をはじめ老朽化した施設の整備のため、特定目的基金の中でも公共施設整備基金が必要となってくる。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役場庁舎の整備など大型事業を実施した場合は一気に減少する可能性があることから、可能な時には可能な範囲でこれら基金への積立を予定している。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公共施設整備基金：教育、文化、福祉、産業その他の公共的施設の建設整備事業を円滑に進めるため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国鉄美幸線代替輸送確保基金：国鉄美幸線が廃止された以降、代替輸送事業の財政需要（バス運行・施設維持）に備えるため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地域福祉基金：在宅福祉の向上、健康及び生きがいづくりの推進、その他地域福祉の推進を図る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基金全体の部分でも触れているとおり、公共施設整備基金に積み増ししている状況である。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具体的な計画は定めていないが、現段階では公共施設整備基金への積立を中心とし、これらの整備・更新に対応していく予定である。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いずれにせよ全体のバランスを見ながら対応したい。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過去しばらくの間、歳計剰余金を中心に財政調整基金へ積立してきたが、現在は一定程度の額を保有することができたため、他の基金への積立を行なっている。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近年、一般財源の減少などによって基金取り崩しを前提とした予算措置になることが多く、財源不足を穴埋めするために財政調整基金を活用、若干残高が減少している。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具体的な基金額保有目標は掲げていないが、現在標準財政規模の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％ほど保有しており、昨年と比較すると若干減少した。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当面の間は必要に応じて活用できるものと考えている。極端に残高が減少しないように配慮しながら財源不足に対応していきたい。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過去しばらくの間横ばいで推移してきたが、近年地方債償還額の増加に合わせて一部活用しており若干減少している。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近年実施した大型の施設整備などによって、この先数年一時的に地方債の償還が増える予定である。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基本的には他の財源で対応したいが、状況によってはこれらに対しても一部減債基金を活用する予定である。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E56F047-10BD-4EFD-9184-A73C1F586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763D3F5-323A-4FC7-B343-B77E29692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811980C1-1F86-4345-9E24-E04CBE7233D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D73A3052-A22B-44DF-9E2C-61D8DE60315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A6133F6E-6A94-46E2-960C-32004F8641A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341D8608-60E3-472C-B2D2-B58222C358B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DBC71561-EDA9-42F3-AAD1-2061B074688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702F940-511D-4859-A1A2-F3913ADF721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99CB4A83-37BD-4E21-A9F3-9547532ADE6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E7AC3845-CC3B-4F7C-A7BF-250EABD335A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FAD7A019-5317-423E-8B7C-54A4E246CD4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E201E305-B50A-4BAE-9591-78B38351D6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6FC44F4-3224-47A3-A5C2-5234A5FE27E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22F02790-AB2B-4B1A-B44A-6E109CC8E95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98C09FA7-2E2A-46D4-BB14-BCBE21FB8A7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5AF134E3-22C4-46F8-9133-7932C172A83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BA43B2F4-16B1-4F9F-8125-98E393B8C4F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13BC553-EA7B-4CEB-9D89-4D1AAA98EE6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C3AF4BAA-CA5E-4D73-95F7-2E7BDE05232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2EFA642-AE64-43A9-8D20-9A6113DFCF2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4,364
4,352
672.09
5,347,297
5,048,996
292,841
3,453,671
5,279,933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116D1AA1-0526-4756-AB69-8AF75B1B91D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CFC96273-CAF8-4464-A6C1-E647EC27E36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93738F24-396E-428A-B388-7FB045286B7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7558C76C-E2B7-4673-8BAC-0C669D403C7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B304EEA4-8AA8-40C1-A9C5-C175B5FF04B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A5D77D9B-C3E2-4936-A34F-927AC20AD32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C928E81D-4D30-4FB3-B12E-938B73F7FE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99C2D0F-9B84-457E-98EA-CEB16805C3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C1E0C30D-5CDA-45FC-82D3-E816C6EFEA1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B4E22C94-8B6A-4406-BD38-A138F108E40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3BF561E1-0F57-4A56-9C82-3AF1F5B199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CAD87CC6-AC6D-4A63-96D9-0A00976B967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AB73B6DB-4CBF-45B9-BDAB-D86331F7978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FE9641C6-F841-4722-9816-C762405F2B0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67D2B9-ECCB-48E6-B673-362E1E53664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6CED712E-AAAA-41CA-B8D6-81C59AC3C79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A4C387B2-9193-4942-A511-BED25EE5E6B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33C21F96-4856-49AE-A8E3-C839EB77735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645AC528-46F9-4880-A2F9-08F6710FABB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436E5B10-D6B9-4B11-B0F6-40CEC90961F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4AC42EF1-56BC-4A39-88D3-447749771FD3}"/>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B09BCCF6-535B-4807-9DE8-173ABF245D7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39EEF390-4236-4211-9433-D8AE075D08C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94703441-A81C-4AF8-98D3-9DFE5C8AB61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E5AA60D0-DE80-4E54-A401-34E42EEC0B8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B197025-F36F-46FE-8E42-317417DD62D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286E55C5-2A83-430C-9A2C-0D9F34FC514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59FB63A5-DC4E-46EF-B08C-E77EF4DC867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68DAFFF6-AE2F-4FE0-9F7F-131A1E8CAF3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914C69CE-219D-451E-A2A2-1542E2D4584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53CC80C-038C-493C-98B9-B1954E14348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2CA24073-EB3E-4DD1-83B0-ACB5692CFF5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4C4F9DAF-9767-4519-B9AD-13F5BDADFC4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40741004-0B70-46EE-A7BE-9077872DFE3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全体的に資産の老朽化が進んでおり、今後も徐々に減価償却率が上昇していくことが予想されるが、修繕か更新かなどの検討を含め、施設の利用に支障のないように適切な管理に努めていく。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大きな部分としては老朽化著しい役場庁舎の更新や橋りょうの整備などがあり、今後の課題である。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2175C43F-66F1-4DB0-B6BC-61A2E69D868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EFF64FF3-C175-4B93-B229-780FB939087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72DA9690-BDE1-453D-AE98-EC68D9093F9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45915DDB-EEAD-4949-9F01-AFAC5596401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3F3A5FFF-7DE9-4366-B89F-1DE6567B0B0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D431CFC-40F6-4467-BD5B-F0B0C412BC5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B0AB057-93C8-4AA6-AE94-7A295170A68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25C0E113-F1CD-4DC6-AE3C-6215B4A617B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89A362C9-5BF1-4C48-AE0F-96B7D1862AA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F273EFE9-2339-4D3C-8402-20E8BE424DB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CE8782C3-D78A-42B3-A659-FA642706A71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8AB53758-818D-4716-BCFC-568D9330CDA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81DAE121-48E7-4165-A455-0ED84C368F7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1A4D0D85-5108-4284-A08B-982338E07A9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BE8EA66C-E261-4235-A1AF-19DE86FAB34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25C52115-756C-4211-BA18-25E88BF36E6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1697E560-D2C2-4C98-961E-368216085FE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7DD1B24D-6133-4BAE-9FEA-90E7A07E305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F54BF208-85FD-4590-89DB-109A87A32CB7}"/>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F831AEAF-EBBB-4A5D-8738-B3485A239FDB}"/>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845EAA60-5E4E-45B3-AD17-FCD604D7A99A}"/>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521E8DC5-C802-4CE8-8A98-CA8E49B25DB2}"/>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3F2CCD53-6DCC-44AB-97FC-9D0DAE329038}"/>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9" name="有形固定資産減価償却率平均値テキスト">
          <a:extLst>
            <a:ext uri="{FF2B5EF4-FFF2-40B4-BE49-F238E27FC236}">
              <a16:creationId xmlns:a16="http://schemas.microsoft.com/office/drawing/2014/main" id="{0C7107F1-B270-45C4-97DA-6DE804670E2C}"/>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273A6370-F9D3-42EA-B92A-5C162DB9739F}"/>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68454D3F-7140-4C66-814B-761781EFA102}"/>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ADF932D3-1EF4-4EB1-97CC-8474EB31E35A}"/>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a:extLst>
            <a:ext uri="{FF2B5EF4-FFF2-40B4-BE49-F238E27FC236}">
              <a16:creationId xmlns:a16="http://schemas.microsoft.com/office/drawing/2014/main" id="{3292BF93-DC51-4760-A13C-8809EF8527AD}"/>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24BB05C-150C-49C8-B2F7-7AC027A562A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94D0AFD-8C9E-4379-AC44-D7FCACDEC14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32E4254-A5D1-4991-91B1-DB04AE4EAD8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BC6A5C2-078D-4A8F-86FF-CA4054876E6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34971EE-4832-46B3-B3C0-648948B0594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133259</xdr:rowOff>
    </xdr:from>
    <xdr:to>
      <xdr:col>23</xdr:col>
      <xdr:colOff>136525</xdr:colOff>
      <xdr:row>30</xdr:row>
      <xdr:rowOff>63409</xdr:rowOff>
    </xdr:to>
    <xdr:sp macro="" textlink="">
      <xdr:nvSpPr>
        <xdr:cNvPr id="89" name="楕円 88">
          <a:extLst>
            <a:ext uri="{FF2B5EF4-FFF2-40B4-BE49-F238E27FC236}">
              <a16:creationId xmlns:a16="http://schemas.microsoft.com/office/drawing/2014/main" id="{9373D3E6-5339-4A2C-AB41-0D79C1434459}"/>
            </a:ext>
          </a:extLst>
        </xdr:cNvPr>
        <xdr:cNvSpPr/>
      </xdr:nvSpPr>
      <xdr:spPr>
        <a:xfrm>
          <a:off x="47117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111686</xdr:rowOff>
    </xdr:from>
    <xdr:ext cx="405111" cy="259045"/>
    <xdr:sp macro="" textlink="">
      <xdr:nvSpPr>
        <xdr:cNvPr id="90" name="有形固定資産減価償却率該当値テキスト">
          <a:extLst>
            <a:ext uri="{FF2B5EF4-FFF2-40B4-BE49-F238E27FC236}">
              <a16:creationId xmlns:a16="http://schemas.microsoft.com/office/drawing/2014/main" id="{1A1B45C2-C34A-44B9-9EB8-098C5C816594}"/>
            </a:ext>
          </a:extLst>
        </xdr:cNvPr>
        <xdr:cNvSpPr txBox="1"/>
      </xdr:nvSpPr>
      <xdr:spPr>
        <a:xfrm>
          <a:off x="4813300"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170271</xdr:rowOff>
    </xdr:from>
    <xdr:to>
      <xdr:col>19</xdr:col>
      <xdr:colOff>187325</xdr:colOff>
      <xdr:row>30</xdr:row>
      <xdr:rowOff>100421</xdr:rowOff>
    </xdr:to>
    <xdr:sp macro="" textlink="">
      <xdr:nvSpPr>
        <xdr:cNvPr id="91" name="楕円 90">
          <a:extLst>
            <a:ext uri="{FF2B5EF4-FFF2-40B4-BE49-F238E27FC236}">
              <a16:creationId xmlns:a16="http://schemas.microsoft.com/office/drawing/2014/main" id="{7401C962-DA33-4DFD-B888-CFF63DD58282}"/>
            </a:ext>
          </a:extLst>
        </xdr:cNvPr>
        <xdr:cNvSpPr/>
      </xdr:nvSpPr>
      <xdr:spPr>
        <a:xfrm>
          <a:off x="4000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49621</xdr:rowOff>
    </xdr:to>
    <xdr:cxnSp macro="">
      <xdr:nvCxnSpPr>
        <xdr:cNvPr id="92" name="直線コネクタ 91">
          <a:extLst>
            <a:ext uri="{FF2B5EF4-FFF2-40B4-BE49-F238E27FC236}">
              <a16:creationId xmlns:a16="http://schemas.microsoft.com/office/drawing/2014/main" id="{D3EEAC0E-4049-4E0E-88C2-DA7731DE093B}"/>
            </a:ext>
          </a:extLst>
        </xdr:cNvPr>
        <xdr:cNvCxnSpPr/>
      </xdr:nvCxnSpPr>
      <xdr:spPr>
        <a:xfrm flipV="1">
          <a:off x="4051300" y="5927634"/>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32748</xdr:rowOff>
    </xdr:from>
    <xdr:to>
      <xdr:col>15</xdr:col>
      <xdr:colOff>187325</xdr:colOff>
      <xdr:row>30</xdr:row>
      <xdr:rowOff>134348</xdr:rowOff>
    </xdr:to>
    <xdr:sp macro="" textlink="">
      <xdr:nvSpPr>
        <xdr:cNvPr id="93" name="楕円 92">
          <a:extLst>
            <a:ext uri="{FF2B5EF4-FFF2-40B4-BE49-F238E27FC236}">
              <a16:creationId xmlns:a16="http://schemas.microsoft.com/office/drawing/2014/main" id="{EF61141F-17FB-43E9-B568-A4341EDB1413}"/>
            </a:ext>
          </a:extLst>
        </xdr:cNvPr>
        <xdr:cNvSpPr/>
      </xdr:nvSpPr>
      <xdr:spPr>
        <a:xfrm>
          <a:off x="3238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49621</xdr:rowOff>
    </xdr:from>
    <xdr:to>
      <xdr:col>19</xdr:col>
      <xdr:colOff>136525</xdr:colOff>
      <xdr:row>30</xdr:row>
      <xdr:rowOff>83548</xdr:rowOff>
    </xdr:to>
    <xdr:cxnSp macro="">
      <xdr:nvCxnSpPr>
        <xdr:cNvPr id="94" name="直線コネクタ 93">
          <a:extLst>
            <a:ext uri="{FF2B5EF4-FFF2-40B4-BE49-F238E27FC236}">
              <a16:creationId xmlns:a16="http://schemas.microsoft.com/office/drawing/2014/main" id="{070F90B3-6FF1-439D-A346-4E77D7078BF9}"/>
            </a:ext>
          </a:extLst>
        </xdr:cNvPr>
        <xdr:cNvCxnSpPr/>
      </xdr:nvCxnSpPr>
      <xdr:spPr>
        <a:xfrm flipV="1">
          <a:off x="3289300" y="596464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5" name="n_1aveValue有形固定資産減価償却率">
          <a:extLst>
            <a:ext uri="{FF2B5EF4-FFF2-40B4-BE49-F238E27FC236}">
              <a16:creationId xmlns:a16="http://schemas.microsoft.com/office/drawing/2014/main" id="{4303ED08-B170-46F1-BD7C-CCB753BAE539}"/>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6" name="n_2aveValue有形固定資産減価償却率">
          <a:extLst>
            <a:ext uri="{FF2B5EF4-FFF2-40B4-BE49-F238E27FC236}">
              <a16:creationId xmlns:a16="http://schemas.microsoft.com/office/drawing/2014/main" id="{60972FB9-17E6-45FC-AF1E-BB96264C0A20}"/>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a:extLst>
            <a:ext uri="{FF2B5EF4-FFF2-40B4-BE49-F238E27FC236}">
              <a16:creationId xmlns:a16="http://schemas.microsoft.com/office/drawing/2014/main" id="{50491C6F-15CE-4504-A3DF-460495AE6D8B}"/>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91548</xdr:rowOff>
    </xdr:from>
    <xdr:ext cx="405111" cy="259045"/>
    <xdr:sp macro="" textlink="">
      <xdr:nvSpPr>
        <xdr:cNvPr id="98" name="n_1mainValue有形固定資産減価償却率">
          <a:extLst>
            <a:ext uri="{FF2B5EF4-FFF2-40B4-BE49-F238E27FC236}">
              <a16:creationId xmlns:a16="http://schemas.microsoft.com/office/drawing/2014/main" id="{9DAB580E-B69E-40EE-81A7-F3ABF4196E41}"/>
            </a:ext>
          </a:extLst>
        </xdr:cNvPr>
        <xdr:cNvSpPr txBox="1"/>
      </xdr:nvSpPr>
      <xdr:spPr>
        <a:xfrm>
          <a:off x="38360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125475</xdr:rowOff>
    </xdr:from>
    <xdr:ext cx="405111" cy="259045"/>
    <xdr:sp macro="" textlink="">
      <xdr:nvSpPr>
        <xdr:cNvPr id="99" name="n_2mainValue有形固定資産減価償却率">
          <a:extLst>
            <a:ext uri="{FF2B5EF4-FFF2-40B4-BE49-F238E27FC236}">
              <a16:creationId xmlns:a16="http://schemas.microsoft.com/office/drawing/2014/main" id="{215BE0F3-C7FD-4EF7-8E20-F843C77BAD68}"/>
            </a:ext>
          </a:extLst>
        </xdr:cNvPr>
        <xdr:cNvSpPr txBox="1"/>
      </xdr:nvSpPr>
      <xdr:spPr>
        <a:xfrm>
          <a:off x="30867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4EA6D243-36A7-4714-95C6-E91BA6590AE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E77A8281-8005-47B0-B007-B02668588F3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64BE17AC-29A2-43D8-814D-A77D752D5AA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ABFE4A3F-1663-4072-87E6-394B8DECFB0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132C34FB-9DE2-48F9-8F17-67390F7A7C0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61FCF5-4BA6-4B52-961D-C6D2741E723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20147534-2010-4EA9-A82C-C52AB5A2BAB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BC450C2C-1009-4AB6-9B4D-765A5391D3B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F37260C9-4810-4720-8B59-D7144538464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E7ED164-8086-4D3B-8F94-316E428B7DC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6663DCBC-DD30-47F1-AA17-53D9498244C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222075F9-BB42-46D7-B410-BAE8CE084B4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3749A1B9-4EAA-4FD6-8708-B9A1BAA58B2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在は基金残高が一定程度あることにより比率が低く抑えられているものとみている。町税を中心とした自主財源は弱く、財政力指数も低いことから、数値だけを見て良好と判断できるものではないと考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引き続き計画的な財政運営に努める。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B2270EF7-98C5-4FF6-B97E-A132D881475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F9F6A7BF-ECA4-406B-AF39-4DC3834F96C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F7AF9FF6-920A-44BD-98D1-0CC6A202A89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F0724776-1797-431C-A056-16F3258C8B3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A56A599C-41A0-4356-A13D-3EEC93F8E45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6124139-D086-417B-B146-A1CC9AF8D5A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842E9A47-213C-4441-AC32-C7F3F5664C8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54D5D5D5-1FB7-40B8-93CE-D162C066F9D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468AD42A-DA0A-4765-8D45-633D7708C23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E486905C-3582-46EF-B223-9C3DDAD9472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8EF26E57-87ED-49FD-8920-75755ABDC0F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6DC7CFF3-27BB-46A3-8F84-3E0CB98CC35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6659156-D9F1-4E8F-870C-20446FACBCD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4B168A50-BDD4-4491-A490-A1699CF527F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20A80A21-700A-451B-B6A8-47EDBC93733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53887308-7AAD-4DC1-A75B-2F0D85E8DB42}"/>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0B148927-E0EF-45ED-B949-BD880FEE1FAF}"/>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9522423D-AEAE-4E5A-B5B2-391D07FF8D73}"/>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CC903879-A840-452B-9455-4107903362A2}"/>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D88B6673-B1C2-4501-B0F3-1B75414D968B}"/>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D0A9C9DF-748B-459A-862E-D457CCCC668B}"/>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12FA76E1-918B-446E-BD4E-B81E9B166D5A}"/>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DF4ACA82-561D-4CBB-8E02-60084FB01D4E}"/>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C95EABC9-4ADC-4575-B873-89E6FA3E4FC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1158367-6940-448D-89EE-9171277C2C4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B427309-45A6-41C5-B1F3-EA1BEDDAD8C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7D0C3AD-9852-4BC8-ABB0-AB60E5E753D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A1BED9A-ACA5-4320-AB05-88099CEE696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66167</xdr:rowOff>
    </xdr:from>
    <xdr:to>
      <xdr:col>76</xdr:col>
      <xdr:colOff>73025</xdr:colOff>
      <xdr:row>33</xdr:row>
      <xdr:rowOff>167767</xdr:rowOff>
    </xdr:to>
    <xdr:sp macro="" textlink="">
      <xdr:nvSpPr>
        <xdr:cNvPr id="141" name="楕円 140">
          <a:extLst>
            <a:ext uri="{FF2B5EF4-FFF2-40B4-BE49-F238E27FC236}">
              <a16:creationId xmlns:a16="http://schemas.microsoft.com/office/drawing/2014/main" id="{936A02E2-CDC8-4FB5-AF6E-3EF0137A8A66}"/>
            </a:ext>
          </a:extLst>
        </xdr:cNvPr>
        <xdr:cNvSpPr/>
      </xdr:nvSpPr>
      <xdr:spPr>
        <a:xfrm>
          <a:off x="14744700" y="64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44594</xdr:rowOff>
    </xdr:from>
    <xdr:ext cx="469744" cy="259045"/>
    <xdr:sp macro="" textlink="">
      <xdr:nvSpPr>
        <xdr:cNvPr id="142" name="債務償還比率該当値テキスト">
          <a:extLst>
            <a:ext uri="{FF2B5EF4-FFF2-40B4-BE49-F238E27FC236}">
              <a16:creationId xmlns:a16="http://schemas.microsoft.com/office/drawing/2014/main" id="{90A40539-852E-48DD-8B79-2C103A0EC0F3}"/>
            </a:ext>
          </a:extLst>
        </xdr:cNvPr>
        <xdr:cNvSpPr txBox="1"/>
      </xdr:nvSpPr>
      <xdr:spPr>
        <a:xfrm>
          <a:off x="14846300" y="64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65327</xdr:rowOff>
    </xdr:from>
    <xdr:to>
      <xdr:col>72</xdr:col>
      <xdr:colOff>123825</xdr:colOff>
      <xdr:row>33</xdr:row>
      <xdr:rowOff>166928</xdr:rowOff>
    </xdr:to>
    <xdr:sp macro="" textlink="">
      <xdr:nvSpPr>
        <xdr:cNvPr id="143" name="楕円 142">
          <a:extLst>
            <a:ext uri="{FF2B5EF4-FFF2-40B4-BE49-F238E27FC236}">
              <a16:creationId xmlns:a16="http://schemas.microsoft.com/office/drawing/2014/main" id="{E68C4C03-7466-4D56-B6B1-BBB6EDAECDC6}"/>
            </a:ext>
          </a:extLst>
        </xdr:cNvPr>
        <xdr:cNvSpPr/>
      </xdr:nvSpPr>
      <xdr:spPr>
        <a:xfrm>
          <a:off x="14033500" y="64947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116127</xdr:rowOff>
    </xdr:from>
    <xdr:to>
      <xdr:col>76</xdr:col>
      <xdr:colOff>22225</xdr:colOff>
      <xdr:row>33</xdr:row>
      <xdr:rowOff>116967</xdr:rowOff>
    </xdr:to>
    <xdr:cxnSp macro="">
      <xdr:nvCxnSpPr>
        <xdr:cNvPr id="144" name="直線コネクタ 143">
          <a:extLst>
            <a:ext uri="{FF2B5EF4-FFF2-40B4-BE49-F238E27FC236}">
              <a16:creationId xmlns:a16="http://schemas.microsoft.com/office/drawing/2014/main" id="{713857FC-366E-4C53-8663-DDB259EFC084}"/>
            </a:ext>
          </a:extLst>
        </xdr:cNvPr>
        <xdr:cNvCxnSpPr/>
      </xdr:nvCxnSpPr>
      <xdr:spPr>
        <a:xfrm>
          <a:off x="14084300" y="6545502"/>
          <a:ext cx="7112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8E04CF5E-B30A-47DD-B308-4A5B72E61CA2}"/>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158054</xdr:rowOff>
    </xdr:from>
    <xdr:ext cx="469744" cy="259045"/>
    <xdr:sp macro="" textlink="">
      <xdr:nvSpPr>
        <xdr:cNvPr id="146" name="n_1mainValue債務償還比率">
          <a:extLst>
            <a:ext uri="{FF2B5EF4-FFF2-40B4-BE49-F238E27FC236}">
              <a16:creationId xmlns:a16="http://schemas.microsoft.com/office/drawing/2014/main" id="{FECD2BF5-A0A2-4388-B1EA-F5D8FF1B1FC4}"/>
            </a:ext>
          </a:extLst>
        </xdr:cNvPr>
        <xdr:cNvSpPr txBox="1"/>
      </xdr:nvSpPr>
      <xdr:spPr>
        <a:xfrm>
          <a:off x="13836727" y="658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05298BAA-3CA0-4884-B450-903C6C34A8D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71C47586-38C2-4684-A4B5-2FE57371D75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7C8348F9-85D7-404E-A6E5-79B119A10D9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933A8AB4-6C7F-4C62-B2AE-B7DC2D48B28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CD5101EE-F0F0-4222-947B-7676E017D13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8C436115-52B3-48BF-91CD-6E50DA7DB9E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561711-39E9-4370-868C-D5AFA76D32B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661E8B-231A-4584-919F-A7F9AE40E0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9854CC4-88D6-490C-8437-11DC27B776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925AFE-7B82-4A35-8C49-9944A1655FD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076844-2B11-4954-A5F1-261AE2DF4C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CCA507-D340-40AD-A0EC-1FB5021DE2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AC4A3E-B81D-417C-82B9-8D6D9612B7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3E92A9-0977-4844-B60D-848355A6C6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E3149F7-B646-4ADB-AF10-262C7DCC0A0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8DE2F1-F79C-40D5-87BC-1D8E91FB8A2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4,364
4,352
672.09
5,347,297
5,048,996
292,841
3,453,671
5,279,933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BC93BF-58B8-4A18-ADB7-EB9F4B648F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8BAF6FF-37F5-4488-B4B8-2E80D51C05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E0748A-2377-43F3-8DA9-F6DF44BAFEB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DA4585-C9BB-4096-91F3-2DB098FEC1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CA4854D-0133-4E6E-B0D2-EA6663070B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E6E5B07-390F-4565-9453-4C756660384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095133-B5CA-4BE7-BA52-2782FAE23C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365BC1-0193-495E-8C92-83E280FD41D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E304EF-F69B-4577-95EC-6DE9491583F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25C3100-1CD4-4715-B9A1-54BCB1E764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6E9139E-C46B-4083-9667-D3C4BC09F3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EFA29F7-27BB-48A9-95D5-81053D299E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1BEACF-44CC-4051-92CE-03006A7868B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7B4951-1597-4FD1-8500-691631B7EA0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11B1CC-3E34-47F4-93D2-512DEFDA84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84C037-724E-4194-8819-BDA1FC1B03D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3D6C4C-9172-4E9B-8BEE-93B23A1A2C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CE6AC2-5CD6-44BC-A866-1FC16B7913B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751A426-ABE3-47DD-A3CC-E96E6012D55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0327D8A-B462-4730-95E6-F2296328132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36CCB14-9C9B-49B7-B7E2-633FC14A16F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C6227C8-63E6-4D81-BF15-2443BBB027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9AAC39C-E3A2-4BDB-BC06-70D29562F44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950FF78-067B-4F4D-987F-1A65698782C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B3077AF-524E-4263-94D5-D0066ED811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1D82CD9-4E01-4F09-9693-7C5EB3267B8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FF808BB-4C05-402F-95F1-CC96EF7B8D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F0D7D64-81E3-4E53-B67E-8793A57819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900F80C-CF7A-4258-B4AB-B6EC2CE990F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95DC26A-090E-4267-98C1-35C0F8B93C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38DCBFCD-990B-45AB-A241-F4B346B88EA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8F7258D-67BE-4978-A31F-34652B015E6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A00F6F9-8090-4579-9C69-5E63DB2A0A7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EBE20BD-405E-4263-A93F-661107C802E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1219BCD-15BE-4EBD-A29C-C3C1D6210BA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ECADECB-12D8-4826-946C-B1CC7675C68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9785B7E-C018-4EEF-AB78-3D4D5D10D95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25608EF-B1C2-4005-98FD-147DAFF9F86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EDB5EA2-4980-4BB8-BD22-92B0ECA45C7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AAC0B58-9AEC-4797-8AF5-F8A2F7CA2BF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652D3E5-E90C-47B1-BA92-036B8B1FA63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1E2BB8B-82D4-44C7-A66A-F7E3B11D1A2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A0DA0F7-3246-4AB2-9781-28A771DF48B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B6170A8-72D2-4957-9E05-C03E76DDCCE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076595E-73EC-4BFF-A9EC-CFF19C6FC2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9BE042C0-D173-454C-A1DD-C40ACF416C0E}"/>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39736281-B696-4A5D-8DAE-7F6A88434263}"/>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C8B2A747-6134-4125-89D8-8CE8ABFBDEA3}"/>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FB5F1B7B-5D61-46F7-8A29-D4DF61538FD6}"/>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73AFC349-E446-4C72-AA81-518A62275966}"/>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FEF2F80E-CD38-4198-90B9-64E53067A75D}"/>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D839C8FD-B7AC-4F0A-B1CB-74579AF8501F}"/>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BC0B98E6-10CB-4471-AB55-AC65C49FE65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77CB4D25-1D91-4F58-A40E-0DE5AE485192}"/>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6C96DD35-0CCF-43DB-9E5C-31E9C4728647}"/>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9583EBB-F9E8-4865-A0DE-F3371C1B52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44E5CF1-C443-4270-A229-9BEB42F1D7D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B40D11F-AF85-448B-A0E2-FDC2B4857FB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0D0F69-D568-4BBF-895A-68496DB76A6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7865C0D-9189-46AC-8787-0A72A103EF6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74386</xdr:rowOff>
    </xdr:from>
    <xdr:to>
      <xdr:col>24</xdr:col>
      <xdr:colOff>114300</xdr:colOff>
      <xdr:row>37</xdr:row>
      <xdr:rowOff>4536</xdr:rowOff>
    </xdr:to>
    <xdr:sp macro="" textlink="">
      <xdr:nvSpPr>
        <xdr:cNvPr id="72" name="楕円 71">
          <a:extLst>
            <a:ext uri="{FF2B5EF4-FFF2-40B4-BE49-F238E27FC236}">
              <a16:creationId xmlns:a16="http://schemas.microsoft.com/office/drawing/2014/main" id="{2E20A75B-6BF0-42BC-ABA8-661E255CB353}"/>
            </a:ext>
          </a:extLst>
        </xdr:cNvPr>
        <xdr:cNvSpPr/>
      </xdr:nvSpPr>
      <xdr:spPr>
        <a:xfrm>
          <a:off x="4584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97263</xdr:rowOff>
    </xdr:from>
    <xdr:ext cx="405111" cy="259045"/>
    <xdr:sp macro="" textlink="">
      <xdr:nvSpPr>
        <xdr:cNvPr id="73" name="【道路】&#10;有形固定資産減価償却率該当値テキスト">
          <a:extLst>
            <a:ext uri="{FF2B5EF4-FFF2-40B4-BE49-F238E27FC236}">
              <a16:creationId xmlns:a16="http://schemas.microsoft.com/office/drawing/2014/main" id="{5C611444-7373-48E3-A08F-899FB4A0788F}"/>
            </a:ext>
          </a:extLst>
        </xdr:cNvPr>
        <xdr:cNvSpPr txBox="1"/>
      </xdr:nvSpPr>
      <xdr:spPr>
        <a:xfrm>
          <a:off x="4673600" y="609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102144</xdr:rowOff>
    </xdr:from>
    <xdr:to>
      <xdr:col>20</xdr:col>
      <xdr:colOff>38100</xdr:colOff>
      <xdr:row>37</xdr:row>
      <xdr:rowOff>32294</xdr:rowOff>
    </xdr:to>
    <xdr:sp macro="" textlink="">
      <xdr:nvSpPr>
        <xdr:cNvPr id="74" name="楕円 73">
          <a:extLst>
            <a:ext uri="{FF2B5EF4-FFF2-40B4-BE49-F238E27FC236}">
              <a16:creationId xmlns:a16="http://schemas.microsoft.com/office/drawing/2014/main" id="{5BE2F5A0-4BBB-4C8F-99A9-9E131DDE07AD}"/>
            </a:ext>
          </a:extLst>
        </xdr:cNvPr>
        <xdr:cNvSpPr/>
      </xdr:nvSpPr>
      <xdr:spPr>
        <a:xfrm>
          <a:off x="3746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125186</xdr:rowOff>
    </xdr:from>
    <xdr:to>
      <xdr:col>24</xdr:col>
      <xdr:colOff>63500</xdr:colOff>
      <xdr:row>36</xdr:row>
      <xdr:rowOff>152944</xdr:rowOff>
    </xdr:to>
    <xdr:cxnSp macro="">
      <xdr:nvCxnSpPr>
        <xdr:cNvPr id="75" name="直線コネクタ 74">
          <a:extLst>
            <a:ext uri="{FF2B5EF4-FFF2-40B4-BE49-F238E27FC236}">
              <a16:creationId xmlns:a16="http://schemas.microsoft.com/office/drawing/2014/main" id="{359AE8A0-FE20-4CE5-A878-AD7035E9F8F6}"/>
            </a:ext>
          </a:extLst>
        </xdr:cNvPr>
        <xdr:cNvCxnSpPr/>
      </xdr:nvCxnSpPr>
      <xdr:spPr>
        <a:xfrm flipV="1">
          <a:off x="3797300" y="629738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95613</xdr:rowOff>
    </xdr:from>
    <xdr:to>
      <xdr:col>15</xdr:col>
      <xdr:colOff>101600</xdr:colOff>
      <xdr:row>37</xdr:row>
      <xdr:rowOff>25763</xdr:rowOff>
    </xdr:to>
    <xdr:sp macro="" textlink="">
      <xdr:nvSpPr>
        <xdr:cNvPr id="76" name="楕円 75">
          <a:extLst>
            <a:ext uri="{FF2B5EF4-FFF2-40B4-BE49-F238E27FC236}">
              <a16:creationId xmlns:a16="http://schemas.microsoft.com/office/drawing/2014/main" id="{C27A6699-131D-4389-959A-61DCEB95F29E}"/>
            </a:ext>
          </a:extLst>
        </xdr:cNvPr>
        <xdr:cNvSpPr/>
      </xdr:nvSpPr>
      <xdr:spPr>
        <a:xfrm>
          <a:off x="2857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146413</xdr:rowOff>
    </xdr:from>
    <xdr:to>
      <xdr:col>19</xdr:col>
      <xdr:colOff>177800</xdr:colOff>
      <xdr:row>36</xdr:row>
      <xdr:rowOff>152944</xdr:rowOff>
    </xdr:to>
    <xdr:cxnSp macro="">
      <xdr:nvCxnSpPr>
        <xdr:cNvPr id="77" name="直線コネクタ 76">
          <a:extLst>
            <a:ext uri="{FF2B5EF4-FFF2-40B4-BE49-F238E27FC236}">
              <a16:creationId xmlns:a16="http://schemas.microsoft.com/office/drawing/2014/main" id="{9D065B08-6C46-45B4-8FD6-3EAA7250F275}"/>
            </a:ext>
          </a:extLst>
        </xdr:cNvPr>
        <xdr:cNvCxnSpPr/>
      </xdr:nvCxnSpPr>
      <xdr:spPr>
        <a:xfrm>
          <a:off x="2908300" y="63186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a:extLst>
            <a:ext uri="{FF2B5EF4-FFF2-40B4-BE49-F238E27FC236}">
              <a16:creationId xmlns:a16="http://schemas.microsoft.com/office/drawing/2014/main" id="{D3CA0F9B-4A29-41FE-905F-02F460AA1C7C}"/>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a:extLst>
            <a:ext uri="{FF2B5EF4-FFF2-40B4-BE49-F238E27FC236}">
              <a16:creationId xmlns:a16="http://schemas.microsoft.com/office/drawing/2014/main" id="{A7CA8283-E43E-4F23-8243-A4EC74BB8AAA}"/>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501E5C14-AD79-4A68-88C5-9762A4863EF4}"/>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48821</xdr:rowOff>
    </xdr:from>
    <xdr:ext cx="405111" cy="259045"/>
    <xdr:sp macro="" textlink="">
      <xdr:nvSpPr>
        <xdr:cNvPr id="81" name="n_1mainValue【道路】&#10;有形固定資産減価償却率">
          <a:extLst>
            <a:ext uri="{FF2B5EF4-FFF2-40B4-BE49-F238E27FC236}">
              <a16:creationId xmlns:a16="http://schemas.microsoft.com/office/drawing/2014/main" id="{6675034E-7B60-401F-A267-DC800EAD9C22}"/>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2" name="n_2mainValue【道路】&#10;有形固定資産減価償却率">
          <a:extLst>
            <a:ext uri="{FF2B5EF4-FFF2-40B4-BE49-F238E27FC236}">
              <a16:creationId xmlns:a16="http://schemas.microsoft.com/office/drawing/2014/main" id="{2E0E7D34-FC3F-444F-A214-D70DBFB7E6AA}"/>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9AF395D-F543-486D-9880-22B7913837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2512454F-8D9B-4D0B-8664-F47084F9DD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ED20B0F8-ED76-4316-83E9-25A381699B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4FD734C8-8435-451C-8A1A-8FDEFD1DD4F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AF70086A-BEA5-49C8-ADA2-33AB2CF45A4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E76A691C-6A3A-4E02-83A0-A52353761E8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B6EC9AAC-A477-451F-9645-B8BE129F7E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9C69B1E3-1FD8-4D9C-89BB-E8E2521D29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2CF5CD5B-5CDB-43A4-833B-C18FCE91FED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A5092E7D-EC94-4A7C-969B-628634D4E24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F5C6E69D-1824-49DE-A7D7-BEA37BE04BB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68AF0097-FB5B-4FA2-9163-233AE4C6677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8E667AC4-3E9E-43ED-B325-1034175B13E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A074BF74-8861-4EF9-A7CD-7671419ADA3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67931DC8-9722-499E-929F-CC6E7E1FE36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67B7589C-72D5-4482-9336-7425BBAA0B9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DC542171-A73A-4C7C-8BFC-357ADC372B9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7D149DEB-C888-4FDD-B6D8-5727FFA44EA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D13FD8DF-59EF-4769-8BB0-2CAAC36F39B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46D05B89-4953-4904-9B38-F736917C80F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23E60BB5-34F3-465E-B63B-8F4DB40F95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9C9D7104-46A9-429B-BD1F-D7035E4DB4F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13773A5-4A37-402D-8526-C6D92B3D696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A0DF6614-0979-4AA5-8BF5-171765041ACF}"/>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E178E9C4-1E7C-46AE-AA0D-F047A5ECC2BC}"/>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6C3FDE51-633D-452C-A2C0-D6B2B5783BCD}"/>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F1EC61F7-9354-4C49-BFFC-5CE8730EE91D}"/>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C737F20F-34F0-46AB-8C7C-5000AB9E7297}"/>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3D18EE10-12FE-4FFA-B74C-90213C2CF2CE}"/>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E8AE00D5-3247-49EC-8627-CCF72E10A238}"/>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326654B9-B788-4082-8B5A-A2969B6E1196}"/>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97C22C12-8EEF-4887-9C7F-7B2437C3F7DF}"/>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909C5D3A-58E0-4868-95AE-F69A0E7E258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5FE325D-D1EC-4031-ADE0-1D928E728ED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659C8AA-9109-4021-A3BF-BBD4C8C574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349E64D-4E14-4CC5-874D-82175B5AED2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D00BD12-D3B7-4ADF-8DF1-1C3AA404B2D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BB522AB-D368-4262-95E2-4E74761EA7A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47603</xdr:rowOff>
    </xdr:from>
    <xdr:to>
      <xdr:col>55</xdr:col>
      <xdr:colOff>50800</xdr:colOff>
      <xdr:row>40</xdr:row>
      <xdr:rowOff>149203</xdr:rowOff>
    </xdr:to>
    <xdr:sp macro="" textlink="">
      <xdr:nvSpPr>
        <xdr:cNvPr id="121" name="楕円 120">
          <a:extLst>
            <a:ext uri="{FF2B5EF4-FFF2-40B4-BE49-F238E27FC236}">
              <a16:creationId xmlns:a16="http://schemas.microsoft.com/office/drawing/2014/main" id="{45061F0F-BC45-426F-98CB-25E81E467355}"/>
            </a:ext>
          </a:extLst>
        </xdr:cNvPr>
        <xdr:cNvSpPr/>
      </xdr:nvSpPr>
      <xdr:spPr>
        <a:xfrm>
          <a:off x="10426700" y="69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70480</xdr:rowOff>
    </xdr:from>
    <xdr:ext cx="599010" cy="259045"/>
    <xdr:sp macro="" textlink="">
      <xdr:nvSpPr>
        <xdr:cNvPr id="122" name="【道路】&#10;一人当たり延長該当値テキスト">
          <a:extLst>
            <a:ext uri="{FF2B5EF4-FFF2-40B4-BE49-F238E27FC236}">
              <a16:creationId xmlns:a16="http://schemas.microsoft.com/office/drawing/2014/main" id="{991E088A-91AA-4C8B-8FBA-311F15548ADB}"/>
            </a:ext>
          </a:extLst>
        </xdr:cNvPr>
        <xdr:cNvSpPr txBox="1"/>
      </xdr:nvSpPr>
      <xdr:spPr>
        <a:xfrm>
          <a:off x="10515600" y="675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55091</xdr:rowOff>
    </xdr:from>
    <xdr:to>
      <xdr:col>50</xdr:col>
      <xdr:colOff>165100</xdr:colOff>
      <xdr:row>40</xdr:row>
      <xdr:rowOff>156691</xdr:rowOff>
    </xdr:to>
    <xdr:sp macro="" textlink="">
      <xdr:nvSpPr>
        <xdr:cNvPr id="123" name="楕円 122">
          <a:extLst>
            <a:ext uri="{FF2B5EF4-FFF2-40B4-BE49-F238E27FC236}">
              <a16:creationId xmlns:a16="http://schemas.microsoft.com/office/drawing/2014/main" id="{B0193028-81F8-47B0-A3DD-F125F0681F5F}"/>
            </a:ext>
          </a:extLst>
        </xdr:cNvPr>
        <xdr:cNvSpPr/>
      </xdr:nvSpPr>
      <xdr:spPr>
        <a:xfrm>
          <a:off x="9588500" y="69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98403</xdr:rowOff>
    </xdr:from>
    <xdr:to>
      <xdr:col>55</xdr:col>
      <xdr:colOff>0</xdr:colOff>
      <xdr:row>40</xdr:row>
      <xdr:rowOff>105891</xdr:rowOff>
    </xdr:to>
    <xdr:cxnSp macro="">
      <xdr:nvCxnSpPr>
        <xdr:cNvPr id="124" name="直線コネクタ 123">
          <a:extLst>
            <a:ext uri="{FF2B5EF4-FFF2-40B4-BE49-F238E27FC236}">
              <a16:creationId xmlns:a16="http://schemas.microsoft.com/office/drawing/2014/main" id="{80A72635-1C84-4D4A-A9CC-E948BA046559}"/>
            </a:ext>
          </a:extLst>
        </xdr:cNvPr>
        <xdr:cNvCxnSpPr/>
      </xdr:nvCxnSpPr>
      <xdr:spPr>
        <a:xfrm flipV="1">
          <a:off x="9639300" y="6956403"/>
          <a:ext cx="8382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60566</xdr:rowOff>
    </xdr:from>
    <xdr:to>
      <xdr:col>46</xdr:col>
      <xdr:colOff>38100</xdr:colOff>
      <xdr:row>40</xdr:row>
      <xdr:rowOff>162166</xdr:rowOff>
    </xdr:to>
    <xdr:sp macro="" textlink="">
      <xdr:nvSpPr>
        <xdr:cNvPr id="125" name="楕円 124">
          <a:extLst>
            <a:ext uri="{FF2B5EF4-FFF2-40B4-BE49-F238E27FC236}">
              <a16:creationId xmlns:a16="http://schemas.microsoft.com/office/drawing/2014/main" id="{F99B2865-4B5F-476C-8351-9214FE6ED953}"/>
            </a:ext>
          </a:extLst>
        </xdr:cNvPr>
        <xdr:cNvSpPr/>
      </xdr:nvSpPr>
      <xdr:spPr>
        <a:xfrm>
          <a:off x="8699500" y="691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105891</xdr:rowOff>
    </xdr:from>
    <xdr:to>
      <xdr:col>50</xdr:col>
      <xdr:colOff>114300</xdr:colOff>
      <xdr:row>40</xdr:row>
      <xdr:rowOff>111366</xdr:rowOff>
    </xdr:to>
    <xdr:cxnSp macro="">
      <xdr:nvCxnSpPr>
        <xdr:cNvPr id="126" name="直線コネクタ 125">
          <a:extLst>
            <a:ext uri="{FF2B5EF4-FFF2-40B4-BE49-F238E27FC236}">
              <a16:creationId xmlns:a16="http://schemas.microsoft.com/office/drawing/2014/main" id="{10FF8944-454B-4612-948D-F304E2ED8E0C}"/>
            </a:ext>
          </a:extLst>
        </xdr:cNvPr>
        <xdr:cNvCxnSpPr/>
      </xdr:nvCxnSpPr>
      <xdr:spPr>
        <a:xfrm flipV="1">
          <a:off x="8750300" y="6963891"/>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a:extLst>
            <a:ext uri="{FF2B5EF4-FFF2-40B4-BE49-F238E27FC236}">
              <a16:creationId xmlns:a16="http://schemas.microsoft.com/office/drawing/2014/main" id="{60799B2F-6CF7-48BB-ADBB-7A67E99C73C8}"/>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8" name="n_2aveValue【道路】&#10;一人当たり延長">
          <a:extLst>
            <a:ext uri="{FF2B5EF4-FFF2-40B4-BE49-F238E27FC236}">
              <a16:creationId xmlns:a16="http://schemas.microsoft.com/office/drawing/2014/main" id="{9AEEAD8F-4000-4485-918A-515FA1B42007}"/>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DA6E965C-7677-4373-A3C9-30BE33FEE6A5}"/>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1768</xdr:rowOff>
    </xdr:from>
    <xdr:ext cx="599010" cy="259045"/>
    <xdr:sp macro="" textlink="">
      <xdr:nvSpPr>
        <xdr:cNvPr id="130" name="n_1mainValue【道路】&#10;一人当たり延長">
          <a:extLst>
            <a:ext uri="{FF2B5EF4-FFF2-40B4-BE49-F238E27FC236}">
              <a16:creationId xmlns:a16="http://schemas.microsoft.com/office/drawing/2014/main" id="{CC50E656-3E8E-4472-A781-415B5CD54874}"/>
            </a:ext>
          </a:extLst>
        </xdr:cNvPr>
        <xdr:cNvSpPr txBox="1"/>
      </xdr:nvSpPr>
      <xdr:spPr>
        <a:xfrm>
          <a:off x="9327094" y="668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7243</xdr:rowOff>
    </xdr:from>
    <xdr:ext cx="599010" cy="259045"/>
    <xdr:sp macro="" textlink="">
      <xdr:nvSpPr>
        <xdr:cNvPr id="131" name="n_2mainValue【道路】&#10;一人当たり延長">
          <a:extLst>
            <a:ext uri="{FF2B5EF4-FFF2-40B4-BE49-F238E27FC236}">
              <a16:creationId xmlns:a16="http://schemas.microsoft.com/office/drawing/2014/main" id="{1D89E617-AF3C-42E0-9CA6-66C388EA1AF5}"/>
            </a:ext>
          </a:extLst>
        </xdr:cNvPr>
        <xdr:cNvSpPr txBox="1"/>
      </xdr:nvSpPr>
      <xdr:spPr>
        <a:xfrm>
          <a:off x="8450794" y="669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8D1092D1-9FAF-42DF-BBE1-E4C22D3F70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ABD80D4C-4BF6-4FDB-80E6-F4CBE69850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3DE34A83-4C7B-44DF-B4BF-035E2C7CC7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D2552FB4-C2C1-4B8A-BAB6-5D25473222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C2BEED0F-157A-472E-9B17-6F15BC9EED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555331DE-261D-4CAB-BC04-C9BBBB1974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86A68F8A-475D-4F6F-A69C-15C0994656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9A2283F1-FAEA-49E8-A819-30C2BDFFEBC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5826B6AD-E4EE-4A83-B0A8-2FF5713A64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DD885532-1BC1-4440-9227-287506CBF1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8B63DC65-DF67-4CCD-83D0-4DC637CBDA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39520C76-B2DC-46E5-B574-915BCD9CB7A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397F0C4B-F965-42CA-89A1-310FAC19836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2627DF14-9243-412D-BA35-2DB9F535DB0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287B86B0-D3D1-4EDB-8B48-62B73090472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9F1F9BE5-EC6A-4E09-BFB9-DF9F7258EE5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52D190D4-068E-4913-B16F-E755CD9F790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CC6A694E-2164-40BD-8353-B8F6FCAD42B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4CCD14E7-E070-4502-96D9-D20905B5217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681C5619-1807-489C-B157-5C09AD15BFE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9B8C5AA3-03EF-4830-8B07-7B22164ED7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4C068267-FF94-4099-A83D-475046A0380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BB5329EF-74DF-4D76-93F8-504DB1227F8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A04382AC-96C0-4136-84B8-DD72E3B3024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EC060DF1-DEE0-4746-8B72-62850C23FE9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6558443E-6AF6-4304-B7DB-8F9E85995ED2}"/>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20BCEF49-2C52-4E1B-9621-F34B8A470E36}"/>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7FD5D19E-2C8C-47D9-9FCD-D0949CD3B13A}"/>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DDF61A1-1240-4AAB-8F65-1728EA7DC413}"/>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8D8007F3-F660-4F28-AAA4-C98ADB9AA31C}"/>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82140B1C-2A33-4AB7-BED6-8DF15CEF5403}"/>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B52B3A5B-BC7F-44AE-BDAE-D98EBAED410B}"/>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AC2E8233-9A79-4C76-80FA-EC3081F56008}"/>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0E2FACA4-0BA1-4A62-BE0D-B798CA33532B}"/>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C3A4CEBA-199C-4698-ACAF-9A07E5032137}"/>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9D53A54-61B3-4CF5-9B46-2EE7E76F56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B3E8C44B-E4B2-4A7D-9B77-797B733B23E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734483B-48AE-44C6-B122-74FFCCA1EA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851AF14-E5D7-49ED-BF42-359F981411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94A0FB3E-A0DC-4140-9D20-9DE0B67458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42273</xdr:rowOff>
    </xdr:from>
    <xdr:to>
      <xdr:col>24</xdr:col>
      <xdr:colOff>114300</xdr:colOff>
      <xdr:row>59</xdr:row>
      <xdr:rowOff>143873</xdr:rowOff>
    </xdr:to>
    <xdr:sp macro="" textlink="">
      <xdr:nvSpPr>
        <xdr:cNvPr id="172" name="楕円 171">
          <a:extLst>
            <a:ext uri="{FF2B5EF4-FFF2-40B4-BE49-F238E27FC236}">
              <a16:creationId xmlns:a16="http://schemas.microsoft.com/office/drawing/2014/main" id="{991BD4FF-C30C-4B19-B7B0-5D29ADDCFB62}"/>
            </a:ext>
          </a:extLst>
        </xdr:cNvPr>
        <xdr:cNvSpPr/>
      </xdr:nvSpPr>
      <xdr:spPr>
        <a:xfrm>
          <a:off x="45847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20700</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8813C3B4-149A-431F-A9F7-0DF5DBBB71D9}"/>
            </a:ext>
          </a:extLst>
        </xdr:cNvPr>
        <xdr:cNvSpPr txBox="1"/>
      </xdr:nvSpPr>
      <xdr:spPr>
        <a:xfrm>
          <a:off x="4673600"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58601</xdr:rowOff>
    </xdr:from>
    <xdr:to>
      <xdr:col>20</xdr:col>
      <xdr:colOff>38100</xdr:colOff>
      <xdr:row>59</xdr:row>
      <xdr:rowOff>160201</xdr:rowOff>
    </xdr:to>
    <xdr:sp macro="" textlink="">
      <xdr:nvSpPr>
        <xdr:cNvPr id="174" name="楕円 173">
          <a:extLst>
            <a:ext uri="{FF2B5EF4-FFF2-40B4-BE49-F238E27FC236}">
              <a16:creationId xmlns:a16="http://schemas.microsoft.com/office/drawing/2014/main" id="{631A9FF5-5F63-429A-933D-C0CF2D9BCF6E}"/>
            </a:ext>
          </a:extLst>
        </xdr:cNvPr>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93073</xdr:rowOff>
    </xdr:from>
    <xdr:to>
      <xdr:col>24</xdr:col>
      <xdr:colOff>63500</xdr:colOff>
      <xdr:row>59</xdr:row>
      <xdr:rowOff>109401</xdr:rowOff>
    </xdr:to>
    <xdr:cxnSp macro="">
      <xdr:nvCxnSpPr>
        <xdr:cNvPr id="175" name="直線コネクタ 174">
          <a:extLst>
            <a:ext uri="{FF2B5EF4-FFF2-40B4-BE49-F238E27FC236}">
              <a16:creationId xmlns:a16="http://schemas.microsoft.com/office/drawing/2014/main" id="{77F8B276-1567-4618-96D8-F6636EBDD7B7}"/>
            </a:ext>
          </a:extLst>
        </xdr:cNvPr>
        <xdr:cNvCxnSpPr/>
      </xdr:nvCxnSpPr>
      <xdr:spPr>
        <a:xfrm flipV="1">
          <a:off x="3797300" y="1020862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76" name="楕円 175">
          <a:extLst>
            <a:ext uri="{FF2B5EF4-FFF2-40B4-BE49-F238E27FC236}">
              <a16:creationId xmlns:a16="http://schemas.microsoft.com/office/drawing/2014/main" id="{836C5FA5-B5A5-4AEB-A6DF-011214331A52}"/>
            </a:ext>
          </a:extLst>
        </xdr:cNvPr>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109401</xdr:rowOff>
    </xdr:from>
    <xdr:to>
      <xdr:col>19</xdr:col>
      <xdr:colOff>177800</xdr:colOff>
      <xdr:row>59</xdr:row>
      <xdr:rowOff>137160</xdr:rowOff>
    </xdr:to>
    <xdr:cxnSp macro="">
      <xdr:nvCxnSpPr>
        <xdr:cNvPr id="177" name="直線コネクタ 176">
          <a:extLst>
            <a:ext uri="{FF2B5EF4-FFF2-40B4-BE49-F238E27FC236}">
              <a16:creationId xmlns:a16="http://schemas.microsoft.com/office/drawing/2014/main" id="{9F0A27FE-0281-4935-83F0-4B6928F4307F}"/>
            </a:ext>
          </a:extLst>
        </xdr:cNvPr>
        <xdr:cNvCxnSpPr/>
      </xdr:nvCxnSpPr>
      <xdr:spPr>
        <a:xfrm flipV="1">
          <a:off x="2908300" y="102249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761017A7-45EE-4A02-A680-56FC0C55963A}"/>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AB946B94-26C4-4E52-B1F5-7D165CB713C6}"/>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87CF26E7-CE2E-442C-8742-1F056F22E1EC}"/>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151328</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B37C053B-571E-4A90-9ACB-D818120BAF2E}"/>
            </a:ext>
          </a:extLst>
        </xdr:cNvPr>
        <xdr:cNvSpPr txBox="1"/>
      </xdr:nvSpPr>
      <xdr:spPr>
        <a:xfrm>
          <a:off x="35820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7637</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929324B7-63B3-4659-97BB-3450C390E486}"/>
            </a:ext>
          </a:extLst>
        </xdr:cNvPr>
        <xdr:cNvSpPr txBox="1"/>
      </xdr:nvSpPr>
      <xdr:spPr>
        <a:xfrm>
          <a:off x="2705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210A5676-D467-4D34-B0D9-FDAAF3684D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ABC3FA84-988A-45C4-B75F-F9EC282378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E7B40813-314E-42D0-B2ED-1F5614738F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97B56937-4800-4BE7-A775-B256FF18E58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5CD8998F-097C-4BC0-BEB4-A6EF9F022F3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76D9375C-5CD0-42FF-92A4-E5DA315072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F58EA4DD-3CE1-445A-B384-E12E05AFA4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2C7DCA7C-5037-4458-BC61-EE473CDECB2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10EE7CD9-694B-43C0-8A89-CCDC7CD9B4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BC658914-C9CA-4B43-A2AE-BC21D215019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1FE8415A-80E3-4828-9CDC-A721916CE08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593F1C28-DAA1-4B39-8164-35802AC35F0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E6354CE-947B-415C-94A4-F0B4B477CB9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F351EF4C-59D9-47BC-9FB5-0950EF0A34C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20CFBDE2-9377-4121-9CEE-16B1052471C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3DA2B96F-2C6D-45A4-8798-AA780C72771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63D72A95-C461-4370-9623-6FC52A2B597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F0C3FE75-6CD2-41F4-955B-4712829E7AE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BF96E891-E68D-4F96-8F89-3C2D2C883C0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8E94CB44-DBFC-4FF1-8AF7-604A1728F03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8DB1E048-5EE7-47F1-A7CF-7782143967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62D44442-AD91-424A-9A07-FB09EA6792CB}"/>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EBDEBF08-E887-4B99-BE3B-00F4B60B3CC3}"/>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2D7094D0-1C55-4FD6-89C8-C9B3581E0B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D8A86541-A23C-453D-B9B6-57C9DFF58A7E}"/>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291FB2BE-688B-4EA4-9D9C-77CD596A0668}"/>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C1F7BE78-2D62-4329-B403-CD1802AB2161}"/>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2E1A4AFA-C513-4AFA-AAA9-9C58DA90B08F}"/>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0D2839FF-A8B5-4BE3-8320-711B5BA8F3D9}"/>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CCE0C472-9B67-4016-87BB-09E1386C584F}"/>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D369B300-91EF-471A-BCE7-54B7EC799DB6}"/>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AAA21BFB-51A6-432D-AE47-E7D8C22D76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7DA50418-C20A-4F37-BE46-12ED6A7C5A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6F73A8BA-B252-44B8-AC95-E311088C021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8A3B00BD-F858-4A33-92C4-6B98DD58949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78E2A061-00C2-4001-807F-F307E23A6D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11574</xdr:rowOff>
    </xdr:from>
    <xdr:to>
      <xdr:col>55</xdr:col>
      <xdr:colOff>50800</xdr:colOff>
      <xdr:row>62</xdr:row>
      <xdr:rowOff>113174</xdr:rowOff>
    </xdr:to>
    <xdr:sp macro="" textlink="">
      <xdr:nvSpPr>
        <xdr:cNvPr id="219" name="楕円 218">
          <a:extLst>
            <a:ext uri="{FF2B5EF4-FFF2-40B4-BE49-F238E27FC236}">
              <a16:creationId xmlns:a16="http://schemas.microsoft.com/office/drawing/2014/main" id="{D133B7C7-9595-427B-B073-52F9D3A48D52}"/>
            </a:ext>
          </a:extLst>
        </xdr:cNvPr>
        <xdr:cNvSpPr/>
      </xdr:nvSpPr>
      <xdr:spPr>
        <a:xfrm>
          <a:off x="10426700" y="10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34451</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9AF37FB8-3386-48EA-90ED-F48820A92A19}"/>
            </a:ext>
          </a:extLst>
        </xdr:cNvPr>
        <xdr:cNvSpPr txBox="1"/>
      </xdr:nvSpPr>
      <xdr:spPr>
        <a:xfrm>
          <a:off x="10515600" y="104929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22685</xdr:rowOff>
    </xdr:from>
    <xdr:to>
      <xdr:col>50</xdr:col>
      <xdr:colOff>165100</xdr:colOff>
      <xdr:row>62</xdr:row>
      <xdr:rowOff>124285</xdr:rowOff>
    </xdr:to>
    <xdr:sp macro="" textlink="">
      <xdr:nvSpPr>
        <xdr:cNvPr id="221" name="楕円 220">
          <a:extLst>
            <a:ext uri="{FF2B5EF4-FFF2-40B4-BE49-F238E27FC236}">
              <a16:creationId xmlns:a16="http://schemas.microsoft.com/office/drawing/2014/main" id="{8C65BE12-7838-462C-89A3-7DCEA51E95C6}"/>
            </a:ext>
          </a:extLst>
        </xdr:cNvPr>
        <xdr:cNvSpPr/>
      </xdr:nvSpPr>
      <xdr:spPr>
        <a:xfrm>
          <a:off x="9588500" y="106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62374</xdr:rowOff>
    </xdr:from>
    <xdr:to>
      <xdr:col>55</xdr:col>
      <xdr:colOff>0</xdr:colOff>
      <xdr:row>62</xdr:row>
      <xdr:rowOff>73485</xdr:rowOff>
    </xdr:to>
    <xdr:cxnSp macro="">
      <xdr:nvCxnSpPr>
        <xdr:cNvPr id="222" name="直線コネクタ 221">
          <a:extLst>
            <a:ext uri="{FF2B5EF4-FFF2-40B4-BE49-F238E27FC236}">
              <a16:creationId xmlns:a16="http://schemas.microsoft.com/office/drawing/2014/main" id="{71592EE8-AA7F-4A53-B4FE-BC2CE53DD3C1}"/>
            </a:ext>
          </a:extLst>
        </xdr:cNvPr>
        <xdr:cNvCxnSpPr/>
      </xdr:nvCxnSpPr>
      <xdr:spPr>
        <a:xfrm flipV="1">
          <a:off x="9639300" y="10692274"/>
          <a:ext cx="8382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28046</xdr:rowOff>
    </xdr:from>
    <xdr:to>
      <xdr:col>46</xdr:col>
      <xdr:colOff>38100</xdr:colOff>
      <xdr:row>62</xdr:row>
      <xdr:rowOff>129646</xdr:rowOff>
    </xdr:to>
    <xdr:sp macro="" textlink="">
      <xdr:nvSpPr>
        <xdr:cNvPr id="223" name="楕円 222">
          <a:extLst>
            <a:ext uri="{FF2B5EF4-FFF2-40B4-BE49-F238E27FC236}">
              <a16:creationId xmlns:a16="http://schemas.microsoft.com/office/drawing/2014/main" id="{7E7F6307-6017-4708-9C5F-655A60AE0371}"/>
            </a:ext>
          </a:extLst>
        </xdr:cNvPr>
        <xdr:cNvSpPr/>
      </xdr:nvSpPr>
      <xdr:spPr>
        <a:xfrm>
          <a:off x="8699500" y="106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73485</xdr:rowOff>
    </xdr:from>
    <xdr:to>
      <xdr:col>50</xdr:col>
      <xdr:colOff>114300</xdr:colOff>
      <xdr:row>62</xdr:row>
      <xdr:rowOff>78846</xdr:rowOff>
    </xdr:to>
    <xdr:cxnSp macro="">
      <xdr:nvCxnSpPr>
        <xdr:cNvPr id="224" name="直線コネクタ 223">
          <a:extLst>
            <a:ext uri="{FF2B5EF4-FFF2-40B4-BE49-F238E27FC236}">
              <a16:creationId xmlns:a16="http://schemas.microsoft.com/office/drawing/2014/main" id="{8695FD11-E719-4956-B421-DE2083EB95EE}"/>
            </a:ext>
          </a:extLst>
        </xdr:cNvPr>
        <xdr:cNvCxnSpPr/>
      </xdr:nvCxnSpPr>
      <xdr:spPr>
        <a:xfrm flipV="1">
          <a:off x="8750300" y="10703385"/>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AAA462EB-8806-4650-B541-480FA64388A9}"/>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64CA261D-B192-45CF-9252-34B66EEAB003}"/>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610D8D73-92CD-42DB-A994-0F3E5F939FA2}"/>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140812</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42EC0792-D0DE-4D97-A332-D019906DBCFE}"/>
            </a:ext>
          </a:extLst>
        </xdr:cNvPr>
        <xdr:cNvSpPr txBox="1"/>
      </xdr:nvSpPr>
      <xdr:spPr>
        <a:xfrm>
          <a:off x="9281505" y="10427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146173</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FC242B90-950B-4FFB-B833-0DDAAC4508E1}"/>
            </a:ext>
          </a:extLst>
        </xdr:cNvPr>
        <xdr:cNvSpPr txBox="1"/>
      </xdr:nvSpPr>
      <xdr:spPr>
        <a:xfrm>
          <a:off x="8405205" y="10433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318B82F7-7068-4F64-8EDE-C2C7D2CFFC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88A0517B-D602-4DFC-8804-BBF0F09417B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22320148-F3AA-4E19-9145-76DB8518FE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7CC281B7-9363-43DB-BFCE-483B46D30A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5739903F-3869-42E4-96B6-64722ADEEC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D2B80E53-9565-4DC2-968A-36DE9A9BDA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255B90CA-BAFE-42C5-80B1-2541F050822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6E5B8CBB-3B1B-4DAD-9A43-63F1D593B3B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49B6650A-28F0-440F-BA11-4A546EFA1C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B3BC1CB0-CE5B-44EC-9377-2B592F6C322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9289B52D-24DD-4A2F-9303-74C1D536C0D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1D972F57-2F41-4EF9-8A01-6AC82ADCEB4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AA988543-744A-4457-969F-8C2E20845EF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13637920-7352-426C-B14E-7ECB6309853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1FDA2B4C-9F45-45F9-B437-50678C7BCB4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4ECFA9FB-F06B-4B39-AF02-4640685EB31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B906DCF4-9340-4D16-AFF0-A8AF2AA06E5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7FC324B-DB22-4F8C-AF03-59BDB48470A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7D3CEED4-D769-403D-BCF6-A020680A415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51CA8D0E-5C65-44C2-8272-B534EEC7EE0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888BA912-A134-49FE-8EFE-33B2D33B68E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FF9F854-BED0-43AB-8C3F-4D50A4ABFF1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22059B7B-4378-4603-8C02-6E9A1E82C66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22874ADE-8816-4EEC-A510-3D6369C5516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0377BF99-4716-41E6-9708-6CCF1741EBAA}"/>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63F22AAD-7398-4A53-9916-5C0F19019933}"/>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B3ECC90E-2F24-4CFA-A981-86DCC483C6BC}"/>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C9F10110-7B6D-45A3-AAE6-880D092116ED}"/>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BFA6A957-5DFF-433A-9199-7979D9A721A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6B13161D-2017-49EE-A9B3-10DF1C16626C}"/>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BA6DD31E-A97E-45FC-A288-941B5F3558B7}"/>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57EDFAE9-8AFA-4EFC-811D-CACACDC415B4}"/>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3C3082A0-5575-43A7-804A-134753A9AD7B}"/>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EAF9D006-CD3E-4B24-91E4-BB7B393F6D1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853A9360-0FEF-492A-A459-F23BFE94637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1DB87EC-5E25-4608-8E9B-5072C63D029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83FEE1A5-D974-4AFF-ADAB-BF71072B73D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ACB52294-96CA-4965-A1D8-4658A8A5E82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99C997AB-038D-410A-9D07-9698B290F95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9" name="楕円 268">
          <a:extLst>
            <a:ext uri="{FF2B5EF4-FFF2-40B4-BE49-F238E27FC236}">
              <a16:creationId xmlns:a16="http://schemas.microsoft.com/office/drawing/2014/main" id="{BDC25C9F-121D-4DBB-9E0F-5900137DE404}"/>
            </a:ext>
          </a:extLst>
        </xdr:cNvPr>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3E4F87F4-E915-446C-A29C-498AFB446460}"/>
            </a:ext>
          </a:extLst>
        </xdr:cNvPr>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271" name="楕円 270">
          <a:extLst>
            <a:ext uri="{FF2B5EF4-FFF2-40B4-BE49-F238E27FC236}">
              <a16:creationId xmlns:a16="http://schemas.microsoft.com/office/drawing/2014/main" id="{0F7E0565-69A7-4C32-AA39-276FFE628389}"/>
            </a:ext>
          </a:extLst>
        </xdr:cNvPr>
        <xdr:cNvSpPr/>
      </xdr:nvSpPr>
      <xdr:spPr>
        <a:xfrm>
          <a:off x="3746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34289</xdr:rowOff>
    </xdr:to>
    <xdr:cxnSp macro="">
      <xdr:nvCxnSpPr>
        <xdr:cNvPr id="272" name="直線コネクタ 271">
          <a:extLst>
            <a:ext uri="{FF2B5EF4-FFF2-40B4-BE49-F238E27FC236}">
              <a16:creationId xmlns:a16="http://schemas.microsoft.com/office/drawing/2014/main" id="{9F64318E-3D6A-4234-A1C8-58BDE820A87D}"/>
            </a:ext>
          </a:extLst>
        </xdr:cNvPr>
        <xdr:cNvCxnSpPr/>
      </xdr:nvCxnSpPr>
      <xdr:spPr>
        <a:xfrm flipV="1">
          <a:off x="3797300" y="138798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273" name="楕円 272">
          <a:extLst>
            <a:ext uri="{FF2B5EF4-FFF2-40B4-BE49-F238E27FC236}">
              <a16:creationId xmlns:a16="http://schemas.microsoft.com/office/drawing/2014/main" id="{8752AEE2-D94A-4035-AA97-B9B0FC2DC6AF}"/>
            </a:ext>
          </a:extLst>
        </xdr:cNvPr>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89536</xdr:rowOff>
    </xdr:to>
    <xdr:cxnSp macro="">
      <xdr:nvCxnSpPr>
        <xdr:cNvPr id="274" name="直線コネクタ 273">
          <a:extLst>
            <a:ext uri="{FF2B5EF4-FFF2-40B4-BE49-F238E27FC236}">
              <a16:creationId xmlns:a16="http://schemas.microsoft.com/office/drawing/2014/main" id="{D06E578A-D598-4120-B9DE-C2F28FA79BEA}"/>
            </a:ext>
          </a:extLst>
        </xdr:cNvPr>
        <xdr:cNvCxnSpPr/>
      </xdr:nvCxnSpPr>
      <xdr:spPr>
        <a:xfrm flipV="1">
          <a:off x="2908300" y="139217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a:extLst>
            <a:ext uri="{FF2B5EF4-FFF2-40B4-BE49-F238E27FC236}">
              <a16:creationId xmlns:a16="http://schemas.microsoft.com/office/drawing/2014/main" id="{DDE7BD7E-AE33-4CFB-9314-28894540EB52}"/>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a:extLst>
            <a:ext uri="{FF2B5EF4-FFF2-40B4-BE49-F238E27FC236}">
              <a16:creationId xmlns:a16="http://schemas.microsoft.com/office/drawing/2014/main" id="{441345A2-11E4-4E03-9930-F9B5099235ED}"/>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9F0332BF-F00F-400B-B6CA-CCD0F02BEFCD}"/>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278" name="n_1mainValue【公営住宅】&#10;有形固定資産減価償却率">
          <a:extLst>
            <a:ext uri="{FF2B5EF4-FFF2-40B4-BE49-F238E27FC236}">
              <a16:creationId xmlns:a16="http://schemas.microsoft.com/office/drawing/2014/main" id="{366C32AD-E760-4693-8CED-EBA6D372C329}"/>
            </a:ext>
          </a:extLst>
        </xdr:cNvPr>
        <xdr:cNvSpPr txBox="1"/>
      </xdr:nvSpPr>
      <xdr:spPr>
        <a:xfrm>
          <a:off x="3582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279" name="n_2mainValue【公営住宅】&#10;有形固定資産減価償却率">
          <a:extLst>
            <a:ext uri="{FF2B5EF4-FFF2-40B4-BE49-F238E27FC236}">
              <a16:creationId xmlns:a16="http://schemas.microsoft.com/office/drawing/2014/main" id="{EC295086-7153-4DB4-8934-1BD3539A2E75}"/>
            </a:ext>
          </a:extLst>
        </xdr:cNvPr>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6BCBE191-C415-4B33-A2E1-1C03E65A414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3FA5857F-4951-48CC-8310-C10D775A32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EEEC2B4F-17A7-4864-80FD-6FFE19C7CD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78F56222-F4C5-4956-B6BC-C27CC0B7BFB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AB418FC3-B49E-4D9C-8EA9-7DBF2DE4592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8EBDFAE4-057C-4B99-9A52-24AF8D04B3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F105D3F2-7AA0-4D1B-A2F9-B790405AE9F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1C3E16A7-9045-4469-998A-4F6D923A984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4B400EB4-CFB9-4175-8CE6-44D02EE301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3D826C2A-AE56-438B-89D6-AF04EA3B01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668DACAD-B7DE-41FF-AC09-1C3598CE988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CDFEB14A-E012-449D-9058-81F17DB19B0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F4BD014E-8CC0-40E9-B251-6BE2AD09745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A4F72291-6A63-4BC8-8386-43B8DF7CAA0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5B135FE-F9A3-443A-973C-8F82025BF10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A3D82B31-2D5F-44D6-BF89-AE84523FFA98}"/>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0EA28223-B0EE-486C-AFAC-E25DD6D6EEA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295316A9-272C-414C-9220-3723194BC146}"/>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CB2AD7E0-E50F-4130-AFBB-A7DE00950C6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6B6905B3-71E0-4B2F-B27F-32E0BCD98CB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7E44EE66-5662-425C-AD3C-1C7CD1C5EF6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B3F6DBE0-B94C-42AF-9B1A-C5327EC015F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3A450FB5-FF19-4131-8BAD-EE4EA500D3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EBC674CA-8277-4739-B9E9-B3C9EA41ACAF}"/>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79E685AA-95C4-4A70-A1F5-4A8C06695FA1}"/>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01FEE03E-F1EC-42F8-92CC-8C4A055F3FF7}"/>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3BD2A8A4-F41F-4D9C-B466-0170770E1E63}"/>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5F7AC241-70C3-4CE6-99DC-811DA065BCB9}"/>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a:extLst>
            <a:ext uri="{FF2B5EF4-FFF2-40B4-BE49-F238E27FC236}">
              <a16:creationId xmlns:a16="http://schemas.microsoft.com/office/drawing/2014/main" id="{9BDC5CDF-9EA0-4013-95C2-74B9A67A1BA5}"/>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31F09A0E-30A0-4D7B-B1D1-6EAFF041764C}"/>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DEFE51D5-12BC-41B6-8E77-203F5C654417}"/>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EE358542-7F87-4125-8CB5-B7EC96A621F6}"/>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5048B5B5-A061-44A8-BD18-79F27B40C4F7}"/>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57E65681-2119-46E1-8F2E-01C57DE545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2257CDEF-58ED-4341-9627-645DEBF26F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C391DF22-F544-483F-A593-1711D7A0E9B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05C3370-F343-423C-A29B-9A6F8C901FB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425851E4-4238-48CA-AC84-DE646A8CDE7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49061</xdr:rowOff>
    </xdr:from>
    <xdr:to>
      <xdr:col>55</xdr:col>
      <xdr:colOff>50800</xdr:colOff>
      <xdr:row>85</xdr:row>
      <xdr:rowOff>150661</xdr:rowOff>
    </xdr:to>
    <xdr:sp macro="" textlink="">
      <xdr:nvSpPr>
        <xdr:cNvPr id="318" name="楕円 317">
          <a:extLst>
            <a:ext uri="{FF2B5EF4-FFF2-40B4-BE49-F238E27FC236}">
              <a16:creationId xmlns:a16="http://schemas.microsoft.com/office/drawing/2014/main" id="{7A62A642-51FC-4606-9D77-FE91F636AF22}"/>
            </a:ext>
          </a:extLst>
        </xdr:cNvPr>
        <xdr:cNvSpPr/>
      </xdr:nvSpPr>
      <xdr:spPr>
        <a:xfrm>
          <a:off x="10426700" y="146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71938</xdr:rowOff>
    </xdr:from>
    <xdr:ext cx="469744" cy="259045"/>
    <xdr:sp macro="" textlink="">
      <xdr:nvSpPr>
        <xdr:cNvPr id="319" name="【公営住宅】&#10;一人当たり面積該当値テキスト">
          <a:extLst>
            <a:ext uri="{FF2B5EF4-FFF2-40B4-BE49-F238E27FC236}">
              <a16:creationId xmlns:a16="http://schemas.microsoft.com/office/drawing/2014/main" id="{321FB1BD-DE16-4E45-AA0D-383EDD1E1207}"/>
            </a:ext>
          </a:extLst>
        </xdr:cNvPr>
        <xdr:cNvSpPr txBox="1"/>
      </xdr:nvSpPr>
      <xdr:spPr>
        <a:xfrm>
          <a:off x="10515600" y="1447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54432</xdr:rowOff>
    </xdr:from>
    <xdr:to>
      <xdr:col>50</xdr:col>
      <xdr:colOff>165100</xdr:colOff>
      <xdr:row>85</xdr:row>
      <xdr:rowOff>156032</xdr:rowOff>
    </xdr:to>
    <xdr:sp macro="" textlink="">
      <xdr:nvSpPr>
        <xdr:cNvPr id="320" name="楕円 319">
          <a:extLst>
            <a:ext uri="{FF2B5EF4-FFF2-40B4-BE49-F238E27FC236}">
              <a16:creationId xmlns:a16="http://schemas.microsoft.com/office/drawing/2014/main" id="{BA05D256-CCEE-4DD1-A9EE-3811F59B0153}"/>
            </a:ext>
          </a:extLst>
        </xdr:cNvPr>
        <xdr:cNvSpPr/>
      </xdr:nvSpPr>
      <xdr:spPr>
        <a:xfrm>
          <a:off x="9588500" y="146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99861</xdr:rowOff>
    </xdr:from>
    <xdr:to>
      <xdr:col>55</xdr:col>
      <xdr:colOff>0</xdr:colOff>
      <xdr:row>85</xdr:row>
      <xdr:rowOff>105232</xdr:rowOff>
    </xdr:to>
    <xdr:cxnSp macro="">
      <xdr:nvCxnSpPr>
        <xdr:cNvPr id="321" name="直線コネクタ 320">
          <a:extLst>
            <a:ext uri="{FF2B5EF4-FFF2-40B4-BE49-F238E27FC236}">
              <a16:creationId xmlns:a16="http://schemas.microsoft.com/office/drawing/2014/main" id="{22F2731D-08A8-4A19-B924-72D5FF29A1B6}"/>
            </a:ext>
          </a:extLst>
        </xdr:cNvPr>
        <xdr:cNvCxnSpPr/>
      </xdr:nvCxnSpPr>
      <xdr:spPr>
        <a:xfrm flipV="1">
          <a:off x="9639300" y="14673111"/>
          <a:ext cx="8382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58052</xdr:rowOff>
    </xdr:from>
    <xdr:to>
      <xdr:col>46</xdr:col>
      <xdr:colOff>38100</xdr:colOff>
      <xdr:row>85</xdr:row>
      <xdr:rowOff>159652</xdr:rowOff>
    </xdr:to>
    <xdr:sp macro="" textlink="">
      <xdr:nvSpPr>
        <xdr:cNvPr id="322" name="楕円 321">
          <a:extLst>
            <a:ext uri="{FF2B5EF4-FFF2-40B4-BE49-F238E27FC236}">
              <a16:creationId xmlns:a16="http://schemas.microsoft.com/office/drawing/2014/main" id="{0A862216-B385-4198-B3DC-21D0B1ED36D6}"/>
            </a:ext>
          </a:extLst>
        </xdr:cNvPr>
        <xdr:cNvSpPr/>
      </xdr:nvSpPr>
      <xdr:spPr>
        <a:xfrm>
          <a:off x="8699500" y="1463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105232</xdr:rowOff>
    </xdr:from>
    <xdr:to>
      <xdr:col>50</xdr:col>
      <xdr:colOff>114300</xdr:colOff>
      <xdr:row>85</xdr:row>
      <xdr:rowOff>108852</xdr:rowOff>
    </xdr:to>
    <xdr:cxnSp macro="">
      <xdr:nvCxnSpPr>
        <xdr:cNvPr id="323" name="直線コネクタ 322">
          <a:extLst>
            <a:ext uri="{FF2B5EF4-FFF2-40B4-BE49-F238E27FC236}">
              <a16:creationId xmlns:a16="http://schemas.microsoft.com/office/drawing/2014/main" id="{62441969-A1CF-483E-B9CB-1D0EA4F23841}"/>
            </a:ext>
          </a:extLst>
        </xdr:cNvPr>
        <xdr:cNvCxnSpPr/>
      </xdr:nvCxnSpPr>
      <xdr:spPr>
        <a:xfrm flipV="1">
          <a:off x="8750300" y="1467848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4" name="n_1aveValue【公営住宅】&#10;一人当たり面積">
          <a:extLst>
            <a:ext uri="{FF2B5EF4-FFF2-40B4-BE49-F238E27FC236}">
              <a16:creationId xmlns:a16="http://schemas.microsoft.com/office/drawing/2014/main" id="{7E8CB2D4-1CFB-4FD4-8B10-8208BFEA3B22}"/>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a:extLst>
            <a:ext uri="{FF2B5EF4-FFF2-40B4-BE49-F238E27FC236}">
              <a16:creationId xmlns:a16="http://schemas.microsoft.com/office/drawing/2014/main" id="{2E6FE08A-3A9F-46D9-AA7F-36E4415CC339}"/>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19629949-757A-4F32-9A1E-9B1CDC9D7472}"/>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1109</xdr:rowOff>
    </xdr:from>
    <xdr:ext cx="469744" cy="259045"/>
    <xdr:sp macro="" textlink="">
      <xdr:nvSpPr>
        <xdr:cNvPr id="327" name="n_1mainValue【公営住宅】&#10;一人当たり面積">
          <a:extLst>
            <a:ext uri="{FF2B5EF4-FFF2-40B4-BE49-F238E27FC236}">
              <a16:creationId xmlns:a16="http://schemas.microsoft.com/office/drawing/2014/main" id="{9679ED83-85E1-4E25-AA5B-BA0B056B8A2F}"/>
            </a:ext>
          </a:extLst>
        </xdr:cNvPr>
        <xdr:cNvSpPr txBox="1"/>
      </xdr:nvSpPr>
      <xdr:spPr>
        <a:xfrm>
          <a:off x="9391727" y="1440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4729</xdr:rowOff>
    </xdr:from>
    <xdr:ext cx="469744" cy="259045"/>
    <xdr:sp macro="" textlink="">
      <xdr:nvSpPr>
        <xdr:cNvPr id="328" name="n_2mainValue【公営住宅】&#10;一人当たり面積">
          <a:extLst>
            <a:ext uri="{FF2B5EF4-FFF2-40B4-BE49-F238E27FC236}">
              <a16:creationId xmlns:a16="http://schemas.microsoft.com/office/drawing/2014/main" id="{FCA74F25-D723-443E-BFCE-F166EA63F243}"/>
            </a:ext>
          </a:extLst>
        </xdr:cNvPr>
        <xdr:cNvSpPr txBox="1"/>
      </xdr:nvSpPr>
      <xdr:spPr>
        <a:xfrm>
          <a:off x="8515427" y="1440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FEE54FB1-5646-4D6D-89A9-6D5C6685B85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F8F11ED-443E-446F-AD90-90C1A8FF229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3E905696-BD17-4F40-9E01-E1AE6D44BE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E08440A7-295F-4531-BFE6-9095C2D64D6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B3891665-66D2-4668-B4F5-B735F77487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2CA072B3-4BEF-4E3C-9DF2-96CECFC347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ED6ADEED-A1AC-47AA-AA60-89741102C7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DC2BBCD0-7DD3-4B34-8BD2-D660C61C296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4C6640CC-E976-4820-926A-110C1889809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66F1A20B-F8D8-4F75-81A7-09F28D0972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920148F3-A0AD-4899-9A82-007C85D3216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EF235D7B-47A1-4E3D-85BD-D93E0CDEC0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4262258B-B34C-4FCB-8FED-4714B13A944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1B66DA77-EEF6-4128-94AF-31FDB3C8649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B0428B05-96D9-4BF3-9DC3-ED4817770D9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8CF1DE5C-A338-4A57-A204-F2A2E66D40D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74F8572A-D26F-463A-9B6E-6CD37A5D864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45495ABD-C9B3-41CF-AE4D-8B62D02BAA3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1A2B4453-EF4E-431D-B191-17C264C52F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FEDC4FD2-13B0-4781-978B-15FA6E8506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D94F14D1-DE2C-4306-B151-A983707026B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21C4336A-3C4E-410A-B783-85F78832E0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F7F10E23-A88C-458A-8BEC-D3FEE4EF52B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3409532A-85A4-463C-9709-BB18C96858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5719F77F-F881-41E0-BEDA-BD3BAF9CEA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321C1171-D1D1-4CAA-9091-44968BB02FE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73BC603D-A83E-4688-8DE4-D3FDFD5F100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823B80B3-6767-41EA-94B9-B3F50E77FC6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B8F673A0-93A9-4CF8-942F-C9EA45841FC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9BED2059-877D-4E04-AA62-50F5366DBFC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F5564274-2A18-4EAC-BE3A-1A0BD4CB16C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CC93DEFD-E4DD-4AB8-8A19-5BAFA5752B3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327E673E-C727-4323-A469-70A311E65C9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9EB3BF9C-6231-4416-B6F9-C3A8A506D4E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76EDE6EE-43DD-4035-85E1-54E2C2792D1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6C041A08-DD06-43BF-89F6-9DA9C7BB15E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ECA1782C-F25A-4337-A378-6690E95CEB6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3DD006FA-EC73-47A4-B2F2-362E084D251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CBDE8825-5DEE-4574-B21D-C301D833B72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7E892640-BF52-4F65-A77B-D5306C4F67F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901384BD-F0EB-4EBC-8BA0-7404AB655D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2C86A91D-368C-4CF2-9445-0500ED804ADE}"/>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B078A12B-F719-47AA-8834-452D08D1235D}"/>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629C61D2-E400-4A7F-AF4F-0E3E84A438E2}"/>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64335FFD-93F0-47DF-9E4A-DADCA06184D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57213C41-2F33-4757-A494-C5C1E1928D3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224B3EAC-423D-4172-8CF5-02AC48AE0703}"/>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B0D8C3CF-92AD-4380-88E6-8C3A7F7AA5CF}"/>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3CCB6D7A-BC10-46D3-8828-EFE9357F94F9}"/>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3E3F3675-665A-48C3-B8F7-A7B79F2FA36E}"/>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8C7624E3-1B05-4364-B95E-0F098C31ED09}"/>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B146F083-04DC-48C6-A667-BD74E849ACB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89DB2B09-CB69-4196-8752-B8E4219539D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285AD8DA-8324-427A-AAEF-3754D33481E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91D4F80A-8437-42F9-A4C1-45710B20F32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6531FA8B-1C8B-4BFE-B8EC-D4A2C5AF11A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154396</xdr:rowOff>
    </xdr:from>
    <xdr:to>
      <xdr:col>85</xdr:col>
      <xdr:colOff>177800</xdr:colOff>
      <xdr:row>39</xdr:row>
      <xdr:rowOff>84546</xdr:rowOff>
    </xdr:to>
    <xdr:sp macro="" textlink="">
      <xdr:nvSpPr>
        <xdr:cNvPr id="385" name="楕円 384">
          <a:extLst>
            <a:ext uri="{FF2B5EF4-FFF2-40B4-BE49-F238E27FC236}">
              <a16:creationId xmlns:a16="http://schemas.microsoft.com/office/drawing/2014/main" id="{CEF936D8-1E8B-4464-A393-AC2FEC8BEF0A}"/>
            </a:ext>
          </a:extLst>
        </xdr:cNvPr>
        <xdr:cNvSpPr/>
      </xdr:nvSpPr>
      <xdr:spPr>
        <a:xfrm>
          <a:off x="16268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132823</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20F02421-BE0B-47AD-BE5A-85D896167033}"/>
            </a:ext>
          </a:extLst>
        </xdr:cNvPr>
        <xdr:cNvSpPr txBox="1"/>
      </xdr:nvSpPr>
      <xdr:spPr>
        <a:xfrm>
          <a:off x="16357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18869</xdr:rowOff>
    </xdr:from>
    <xdr:to>
      <xdr:col>81</xdr:col>
      <xdr:colOff>101600</xdr:colOff>
      <xdr:row>39</xdr:row>
      <xdr:rowOff>120469</xdr:rowOff>
    </xdr:to>
    <xdr:sp macro="" textlink="">
      <xdr:nvSpPr>
        <xdr:cNvPr id="387" name="楕円 386">
          <a:extLst>
            <a:ext uri="{FF2B5EF4-FFF2-40B4-BE49-F238E27FC236}">
              <a16:creationId xmlns:a16="http://schemas.microsoft.com/office/drawing/2014/main" id="{DF076584-E3AF-4A06-B3BF-41D2D8E4C135}"/>
            </a:ext>
          </a:extLst>
        </xdr:cNvPr>
        <xdr:cNvSpPr/>
      </xdr:nvSpPr>
      <xdr:spPr>
        <a:xfrm>
          <a:off x="15430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39</xdr:row>
      <xdr:rowOff>69669</xdr:rowOff>
    </xdr:to>
    <xdr:cxnSp macro="">
      <xdr:nvCxnSpPr>
        <xdr:cNvPr id="388" name="直線コネクタ 387">
          <a:extLst>
            <a:ext uri="{FF2B5EF4-FFF2-40B4-BE49-F238E27FC236}">
              <a16:creationId xmlns:a16="http://schemas.microsoft.com/office/drawing/2014/main" id="{87B2B685-A49A-4F36-B8F8-095E99C1F7D4}"/>
            </a:ext>
          </a:extLst>
        </xdr:cNvPr>
        <xdr:cNvCxnSpPr/>
      </xdr:nvCxnSpPr>
      <xdr:spPr>
        <a:xfrm flipV="1">
          <a:off x="15481300" y="672029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54791</xdr:rowOff>
    </xdr:from>
    <xdr:to>
      <xdr:col>76</xdr:col>
      <xdr:colOff>165100</xdr:colOff>
      <xdr:row>39</xdr:row>
      <xdr:rowOff>156391</xdr:rowOff>
    </xdr:to>
    <xdr:sp macro="" textlink="">
      <xdr:nvSpPr>
        <xdr:cNvPr id="389" name="楕円 388">
          <a:extLst>
            <a:ext uri="{FF2B5EF4-FFF2-40B4-BE49-F238E27FC236}">
              <a16:creationId xmlns:a16="http://schemas.microsoft.com/office/drawing/2014/main" id="{76F3D742-3766-40E7-8C45-67DB15B87EAE}"/>
            </a:ext>
          </a:extLst>
        </xdr:cNvPr>
        <xdr:cNvSpPr/>
      </xdr:nvSpPr>
      <xdr:spPr>
        <a:xfrm>
          <a:off x="14541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69669</xdr:rowOff>
    </xdr:from>
    <xdr:to>
      <xdr:col>81</xdr:col>
      <xdr:colOff>50800</xdr:colOff>
      <xdr:row>39</xdr:row>
      <xdr:rowOff>105591</xdr:rowOff>
    </xdr:to>
    <xdr:cxnSp macro="">
      <xdr:nvCxnSpPr>
        <xdr:cNvPr id="390" name="直線コネクタ 389">
          <a:extLst>
            <a:ext uri="{FF2B5EF4-FFF2-40B4-BE49-F238E27FC236}">
              <a16:creationId xmlns:a16="http://schemas.microsoft.com/office/drawing/2014/main" id="{30FC079C-081C-4953-8C2D-EA324EC3B380}"/>
            </a:ext>
          </a:extLst>
        </xdr:cNvPr>
        <xdr:cNvCxnSpPr/>
      </xdr:nvCxnSpPr>
      <xdr:spPr>
        <a:xfrm flipV="1">
          <a:off x="14592300" y="67562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D08CF3C1-0B40-4013-B85A-1FEA1C60428A}"/>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608C8057-C620-4CBA-A217-550296082C38}"/>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6D57C185-76D5-40DC-A1E4-32B293299ACF}"/>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111596</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7D72FCDC-944E-47EE-944A-1B1136E3FB51}"/>
            </a:ext>
          </a:extLst>
        </xdr:cNvPr>
        <xdr:cNvSpPr txBox="1"/>
      </xdr:nvSpPr>
      <xdr:spPr>
        <a:xfrm>
          <a:off x="152660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147518</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4D07F70E-755F-47E3-958C-DD27B4C5BE33}"/>
            </a:ext>
          </a:extLst>
        </xdr:cNvPr>
        <xdr:cNvSpPr txBox="1"/>
      </xdr:nvSpPr>
      <xdr:spPr>
        <a:xfrm>
          <a:off x="14389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16839E4E-C26A-4E5A-B484-3C7BEB1F142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8A2630A4-452E-435D-A580-AD59028CEB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7A6E5ED0-DC0C-476A-9159-D648ECE617E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7D69130C-D481-47C5-A3B3-BD654CFEC7F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0E5483EA-0ED3-4606-96B0-9E0CF6ED087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6DEE1377-DD07-4B35-AAFC-0501236F6D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5ABA2083-7B86-4C08-BA9E-C4ADE26F7F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84ED218F-19C4-405E-B3B8-2B7A0C93AB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EBE2F6C7-0336-42B2-91F3-85B589806E8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47F652FC-25A7-42F1-A5BF-C5D845E356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1E21CE17-E052-4595-B2E4-A14FA86A27C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3A0E2631-4ADF-44BA-B26B-B487C2B38EF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FC04DF54-4560-47E2-AD44-C61E25A0330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9E873F38-F8AE-4BFA-860D-218FA7FD482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30FC4EAD-CCDE-43E4-A60D-497125AA1EC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931E3CD1-238D-41E5-BF09-38BA300D602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1A587263-7E8F-4D2E-8386-7A7806CE815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F4F8D070-B13A-4BCA-A19A-9CCFF2167BB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C973CBE0-8E62-49FE-8D26-E15A3D000BC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A2C923CC-0FCB-4763-83BB-E05B5FADA4C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E693CDFC-1D46-4585-8FBE-F035ACA269A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34FE77C2-06C3-40FA-B5F1-B369F7F90B8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241A28B6-F542-4A50-A3E8-184B2BB98AB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D7467352-4EE9-4CB6-9313-8576B525514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30E4A881-2E1F-44E0-9AD7-C74F073015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B5E0B63C-DEC0-4D19-91BC-5F9FBBA70B0B}"/>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12AF349C-070B-4174-8CCF-044B6861456B}"/>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369E5517-FF72-4DE5-8686-96BD526D4455}"/>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326F17B8-EF33-4410-AA4C-F26301F5C6D3}"/>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C0843B5F-CF49-4A45-85C9-FB5A40F51289}"/>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66A88D96-66DB-4457-BC71-4FFC8E078F82}"/>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258566D8-7EBB-4259-970C-64DC018DE4F8}"/>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F79ED642-52EF-45D9-8947-85D17D873438}"/>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CA7EC517-9CAD-41F1-B4A8-2C0878CB50E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a:extLst>
            <a:ext uri="{FF2B5EF4-FFF2-40B4-BE49-F238E27FC236}">
              <a16:creationId xmlns:a16="http://schemas.microsoft.com/office/drawing/2014/main" id="{C41594FF-A42C-4410-AA57-534E874CE1F4}"/>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4ECA004-5670-4742-BB79-0B51D35882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D259CFB-2897-4111-9DFE-4522A3DB00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78B2D3D-E780-44AA-8613-C9EF8CE83F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D93B402-1ED6-4EB1-BF60-83BF1EFBA4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8ECD33A-B093-414E-95E6-F0707780B1B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36" name="楕円 435">
          <a:extLst>
            <a:ext uri="{FF2B5EF4-FFF2-40B4-BE49-F238E27FC236}">
              <a16:creationId xmlns:a16="http://schemas.microsoft.com/office/drawing/2014/main" id="{8FC98C88-4F22-4FB9-B8A0-ACC9491E0CD6}"/>
            </a:ext>
          </a:extLst>
        </xdr:cNvPr>
        <xdr:cNvSpPr/>
      </xdr:nvSpPr>
      <xdr:spPr>
        <a:xfrm>
          <a:off x="22110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119760</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7BC78B7D-22A3-4AC8-837E-1C5A24A4F462}"/>
            </a:ext>
          </a:extLst>
        </xdr:cNvPr>
        <xdr:cNvSpPr txBox="1"/>
      </xdr:nvSpPr>
      <xdr:spPr>
        <a:xfrm>
          <a:off x="22199600" y="68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152219</xdr:rowOff>
    </xdr:from>
    <xdr:to>
      <xdr:col>112</xdr:col>
      <xdr:colOff>38100</xdr:colOff>
      <xdr:row>40</xdr:row>
      <xdr:rowOff>82369</xdr:rowOff>
    </xdr:to>
    <xdr:sp macro="" textlink="">
      <xdr:nvSpPr>
        <xdr:cNvPr id="438" name="楕円 437">
          <a:extLst>
            <a:ext uri="{FF2B5EF4-FFF2-40B4-BE49-F238E27FC236}">
              <a16:creationId xmlns:a16="http://schemas.microsoft.com/office/drawing/2014/main" id="{4AEC79CE-AE25-4209-BCA0-2A914F6B478C}"/>
            </a:ext>
          </a:extLst>
        </xdr:cNvPr>
        <xdr:cNvSpPr/>
      </xdr:nvSpPr>
      <xdr:spPr>
        <a:xfrm>
          <a:off x="21272500" y="68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20683</xdr:rowOff>
    </xdr:from>
    <xdr:to>
      <xdr:col>116</xdr:col>
      <xdr:colOff>63500</xdr:colOff>
      <xdr:row>40</xdr:row>
      <xdr:rowOff>31569</xdr:rowOff>
    </xdr:to>
    <xdr:cxnSp macro="">
      <xdr:nvCxnSpPr>
        <xdr:cNvPr id="439" name="直線コネクタ 438">
          <a:extLst>
            <a:ext uri="{FF2B5EF4-FFF2-40B4-BE49-F238E27FC236}">
              <a16:creationId xmlns:a16="http://schemas.microsoft.com/office/drawing/2014/main" id="{783E8D67-411A-40D3-8488-0699E2F877B0}"/>
            </a:ext>
          </a:extLst>
        </xdr:cNvPr>
        <xdr:cNvCxnSpPr/>
      </xdr:nvCxnSpPr>
      <xdr:spPr>
        <a:xfrm flipV="1">
          <a:off x="21323300" y="687868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160927</xdr:rowOff>
    </xdr:from>
    <xdr:to>
      <xdr:col>107</xdr:col>
      <xdr:colOff>101600</xdr:colOff>
      <xdr:row>40</xdr:row>
      <xdr:rowOff>91077</xdr:rowOff>
    </xdr:to>
    <xdr:sp macro="" textlink="">
      <xdr:nvSpPr>
        <xdr:cNvPr id="440" name="楕円 439">
          <a:extLst>
            <a:ext uri="{FF2B5EF4-FFF2-40B4-BE49-F238E27FC236}">
              <a16:creationId xmlns:a16="http://schemas.microsoft.com/office/drawing/2014/main" id="{E27554E2-A699-42DC-B8DB-6B7347F4CFA0}"/>
            </a:ext>
          </a:extLst>
        </xdr:cNvPr>
        <xdr:cNvSpPr/>
      </xdr:nvSpPr>
      <xdr:spPr>
        <a:xfrm>
          <a:off x="20383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31569</xdr:rowOff>
    </xdr:from>
    <xdr:to>
      <xdr:col>111</xdr:col>
      <xdr:colOff>177800</xdr:colOff>
      <xdr:row>40</xdr:row>
      <xdr:rowOff>40277</xdr:rowOff>
    </xdr:to>
    <xdr:cxnSp macro="">
      <xdr:nvCxnSpPr>
        <xdr:cNvPr id="441" name="直線コネクタ 440">
          <a:extLst>
            <a:ext uri="{FF2B5EF4-FFF2-40B4-BE49-F238E27FC236}">
              <a16:creationId xmlns:a16="http://schemas.microsoft.com/office/drawing/2014/main" id="{27FC4AD3-90A0-4714-B456-B5CBD76F1037}"/>
            </a:ext>
          </a:extLst>
        </xdr:cNvPr>
        <xdr:cNvCxnSpPr/>
      </xdr:nvCxnSpPr>
      <xdr:spPr>
        <a:xfrm flipV="1">
          <a:off x="20434300" y="688956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4163E083-81C1-4F22-9032-4FE4DEEB1F9D}"/>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76B3F3D7-D156-4F86-A2FE-A254916E6203}"/>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690F23C2-DEF2-4BFB-8E51-8BDA3D6177BD}"/>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73496</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0064E695-8739-4A9B-92B4-A9554FF4ADC4}"/>
            </a:ext>
          </a:extLst>
        </xdr:cNvPr>
        <xdr:cNvSpPr txBox="1"/>
      </xdr:nvSpPr>
      <xdr:spPr>
        <a:xfrm>
          <a:off x="21075727" y="693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82204</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CF1D50A2-6195-4F21-96C3-7DFE55B0FF3F}"/>
            </a:ext>
          </a:extLst>
        </xdr:cNvPr>
        <xdr:cNvSpPr txBox="1"/>
      </xdr:nvSpPr>
      <xdr:spPr>
        <a:xfrm>
          <a:off x="20199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3722CE68-4010-4BEA-ACB1-FE52D4A6C0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DEDD7CB1-5FBA-4064-8771-7D5AC7B9DD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9175ED25-4A87-438A-95D3-7A2FBF7A23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B6BB69A6-D27B-4E35-850F-575621FCB2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D5644362-CA9E-4947-BB53-C983C484811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947FA4D8-970A-4F55-9FA0-745C01F4B24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5B91C30E-FF6C-4AF2-A001-60462CA27D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04B7BA1F-F14D-41F6-A158-058F0ADCC8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1B3FFD35-2C49-4C0D-8496-F04DC96AED4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A6AA2D5A-DB32-48C6-818B-1208EA1354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6D8C2A67-E9E2-4BDC-977E-959270DEE8E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4A4D2D04-E139-4529-9A48-33D9C4E38E7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DD5D0FBB-2F5F-4336-BBB6-0B29C05D19A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A8C08A4F-989E-44BE-B04B-07819F84022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775B480B-76BD-4808-AF2E-9F6B3F63C95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CFB738FE-1067-4C0C-A365-E4017026482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DDA2C44C-CD18-4E5E-A5BA-141BAF0692F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3ED423D5-4D8C-4D6F-8177-29DA8CE198D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0AF7309D-75A5-4940-8A89-74B160293C4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18F7073C-C007-4F86-B541-A162F0AB610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84ED88A3-F04E-4CAA-A222-5424875605D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A2A0FBDB-24C0-4529-9222-DEF73766D52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46D50BE0-C97D-4E11-9F48-2D239B53FE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3E69FEC7-152C-4DF7-9EE5-B5EEDC0D342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8675B143-6244-406B-9FBF-DFD61E0636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536BDE7B-291D-4569-892E-EAFBC74748C8}"/>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1057F52E-9D66-4CDB-897C-F42CBEDFC31D}"/>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80986FCF-ED4F-4017-9DB4-8C8C4BBB22AD}"/>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F5FC72AF-BF7D-4317-ABA5-EA9C32F537D6}"/>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C8696600-AD4B-415F-9928-06BF8F7354A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E6AE4E11-FE2D-473A-A0B2-8F8EBA2B4F5E}"/>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7D64E448-0E31-4A90-8F3C-ACAF4D06BC25}"/>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D21BC313-BAD4-46EF-B412-601476CC1B75}"/>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9716CAF1-73F8-4487-9AC5-546C5E68D67F}"/>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a:extLst>
            <a:ext uri="{FF2B5EF4-FFF2-40B4-BE49-F238E27FC236}">
              <a16:creationId xmlns:a16="http://schemas.microsoft.com/office/drawing/2014/main" id="{8B4C1E32-502A-41FC-B7EF-CA87D3140119}"/>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651FCB01-D57B-4CEA-8023-CB3DF83A5E8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3D188A84-14C1-4BB7-9766-15226C945BA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3370E8A9-8ADB-4FF6-B8E2-A5ADE76E675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9C9D5DF7-9D7A-4495-9903-60BF2F5D7E6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6F86D3FA-A677-4E49-B96E-D5D3D6BDB5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487" name="楕円 486">
          <a:extLst>
            <a:ext uri="{FF2B5EF4-FFF2-40B4-BE49-F238E27FC236}">
              <a16:creationId xmlns:a16="http://schemas.microsoft.com/office/drawing/2014/main" id="{C2D9C5A8-8466-48C3-9B35-5F335F8CAB0A}"/>
            </a:ext>
          </a:extLst>
        </xdr:cNvPr>
        <xdr:cNvSpPr/>
      </xdr:nvSpPr>
      <xdr:spPr>
        <a:xfrm>
          <a:off x="162687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20700</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0C1242BA-D7F0-4F66-9F35-D5EBCABC405E}"/>
            </a:ext>
          </a:extLst>
        </xdr:cNvPr>
        <xdr:cNvSpPr txBox="1"/>
      </xdr:nvSpPr>
      <xdr:spPr>
        <a:xfrm>
          <a:off x="16357600"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489" name="楕円 488">
          <a:extLst>
            <a:ext uri="{FF2B5EF4-FFF2-40B4-BE49-F238E27FC236}">
              <a16:creationId xmlns:a16="http://schemas.microsoft.com/office/drawing/2014/main" id="{45591622-FDF7-41BA-89E6-FC510D33C0B7}"/>
            </a:ext>
          </a:extLst>
        </xdr:cNvPr>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93073</xdr:rowOff>
    </xdr:from>
    <xdr:to>
      <xdr:col>85</xdr:col>
      <xdr:colOff>127000</xdr:colOff>
      <xdr:row>59</xdr:row>
      <xdr:rowOff>125730</xdr:rowOff>
    </xdr:to>
    <xdr:cxnSp macro="">
      <xdr:nvCxnSpPr>
        <xdr:cNvPr id="490" name="直線コネクタ 489">
          <a:extLst>
            <a:ext uri="{FF2B5EF4-FFF2-40B4-BE49-F238E27FC236}">
              <a16:creationId xmlns:a16="http://schemas.microsoft.com/office/drawing/2014/main" id="{D954B2F7-DD45-4641-AE6A-03978C8A010D}"/>
            </a:ext>
          </a:extLst>
        </xdr:cNvPr>
        <xdr:cNvCxnSpPr/>
      </xdr:nvCxnSpPr>
      <xdr:spPr>
        <a:xfrm flipV="1">
          <a:off x="15481300" y="102086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91" name="楕円 490">
          <a:extLst>
            <a:ext uri="{FF2B5EF4-FFF2-40B4-BE49-F238E27FC236}">
              <a16:creationId xmlns:a16="http://schemas.microsoft.com/office/drawing/2014/main" id="{391488F7-AEC8-468B-9703-9AAB2904A3EF}"/>
            </a:ext>
          </a:extLst>
        </xdr:cNvPr>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160020</xdr:rowOff>
    </xdr:to>
    <xdr:cxnSp macro="">
      <xdr:nvCxnSpPr>
        <xdr:cNvPr id="492" name="直線コネクタ 491">
          <a:extLst>
            <a:ext uri="{FF2B5EF4-FFF2-40B4-BE49-F238E27FC236}">
              <a16:creationId xmlns:a16="http://schemas.microsoft.com/office/drawing/2014/main" id="{9C9CAD83-1A32-4F28-9086-1F07BD599AA7}"/>
            </a:ext>
          </a:extLst>
        </xdr:cNvPr>
        <xdr:cNvCxnSpPr/>
      </xdr:nvCxnSpPr>
      <xdr:spPr>
        <a:xfrm flipV="1">
          <a:off x="14592300" y="1024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493" name="n_1aveValue【学校施設】&#10;有形固定資産減価償却率">
          <a:extLst>
            <a:ext uri="{FF2B5EF4-FFF2-40B4-BE49-F238E27FC236}">
              <a16:creationId xmlns:a16="http://schemas.microsoft.com/office/drawing/2014/main" id="{2956BE94-967E-4EDC-A993-87C6EB691EFC}"/>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94" name="n_2aveValue【学校施設】&#10;有形固定資産減価償却率">
          <a:extLst>
            <a:ext uri="{FF2B5EF4-FFF2-40B4-BE49-F238E27FC236}">
              <a16:creationId xmlns:a16="http://schemas.microsoft.com/office/drawing/2014/main" id="{90141F01-08A9-4B28-B468-D433BCEC5A69}"/>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a:extLst>
            <a:ext uri="{FF2B5EF4-FFF2-40B4-BE49-F238E27FC236}">
              <a16:creationId xmlns:a16="http://schemas.microsoft.com/office/drawing/2014/main" id="{8537E4F0-C00C-453E-B77F-AE815B0C0388}"/>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167657</xdr:rowOff>
    </xdr:from>
    <xdr:ext cx="405111" cy="259045"/>
    <xdr:sp macro="" textlink="">
      <xdr:nvSpPr>
        <xdr:cNvPr id="496" name="n_1mainValue【学校施設】&#10;有形固定資産減価償却率">
          <a:extLst>
            <a:ext uri="{FF2B5EF4-FFF2-40B4-BE49-F238E27FC236}">
              <a16:creationId xmlns:a16="http://schemas.microsoft.com/office/drawing/2014/main" id="{3D07D505-45AC-4EBB-8D89-B22623FADBF3}"/>
            </a:ext>
          </a:extLst>
        </xdr:cNvPr>
        <xdr:cNvSpPr txBox="1"/>
      </xdr:nvSpPr>
      <xdr:spPr>
        <a:xfrm>
          <a:off x="15266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97" name="n_2mainValue【学校施設】&#10;有形固定資産減価償却率">
          <a:extLst>
            <a:ext uri="{FF2B5EF4-FFF2-40B4-BE49-F238E27FC236}">
              <a16:creationId xmlns:a16="http://schemas.microsoft.com/office/drawing/2014/main" id="{1A5B0E63-B532-4E90-B345-1216A1F7F7FE}"/>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A0B07B98-787B-43F4-BB30-CFCD19DF96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988F368B-B3D2-4F68-88D8-6204DD8BA1B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BD2F2E11-DDD3-44B2-AAB2-5EEAFEB68F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A0C1FA2D-2993-4063-94BB-233565101E1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41B3ADF2-6E90-4A9F-9810-B792EE4F80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C40CD217-2308-4CDE-BFF1-D9E7B69961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8D415EAB-8442-44E7-94AB-F9D549796D9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1D339CE5-A70E-4F1A-9391-958B26DEAB8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156C524E-DBC6-4C4B-A475-D1277E2F1D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B694B33F-8871-4E4A-A9B2-4239C3AF9D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C2313506-2E88-453B-BFA8-3EE5C4F41E1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F546B6CE-9FF2-40E4-B163-73977F53B52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FA8A8CB4-3D36-4679-BCA2-4D496C8C058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9FBC2091-C1F9-4C11-A4D2-8B3DE691E8B1}"/>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0D78BEF3-1E13-4347-8183-B0BDFA1A486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42B5F8B6-EADE-40B0-BF1C-A1CB33B87B5E}"/>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9A05DA69-BA7B-4214-A1F3-969CAE34428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16E6FB3F-4812-45D8-8DAD-3B03843A5847}"/>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0448E665-F39F-4CF0-8B15-4F9C86E251F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E13D17C1-3D68-4871-910A-4B161A4E5287}"/>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989F3ADC-F392-4899-B376-B579D7E959C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0B60DBF0-BD38-462F-8DBB-2B9C77A224B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E6ADE68C-ED17-4D96-A74F-E242E476E2F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7C47D493-0B89-490D-BF98-4197FF29C1F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F4023199-9298-4213-BE8B-37CB7DC2899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3168B302-5553-4206-8C2D-333FF4D8F31A}"/>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942686BC-7C99-4F40-9FB7-4D0D99AE3465}"/>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4A538BC7-5080-4497-9A5B-26451DAA8963}"/>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45CF9885-A284-46B2-9AA3-7091332BED5A}"/>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41CCAF89-075A-4792-8914-37D6043C567D}"/>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28" name="【学校施設】&#10;一人当たり面積平均値テキスト">
          <a:extLst>
            <a:ext uri="{FF2B5EF4-FFF2-40B4-BE49-F238E27FC236}">
              <a16:creationId xmlns:a16="http://schemas.microsoft.com/office/drawing/2014/main" id="{71267321-0FED-4FAA-9D62-B0B48E1EC26E}"/>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7D26E348-D8D4-41CB-A95C-E9C67E95B764}"/>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C7B1EC48-9F5B-43A5-A020-978768F9686D}"/>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35CDA4C9-8FAD-4967-A0AC-0EB8319ECE68}"/>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a:extLst>
            <a:ext uri="{FF2B5EF4-FFF2-40B4-BE49-F238E27FC236}">
              <a16:creationId xmlns:a16="http://schemas.microsoft.com/office/drawing/2014/main" id="{61D7460D-B866-448B-A53E-52F80FBF908B}"/>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91525117-C35E-4DFE-834D-86B0DD4458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4C5194AC-5AEC-4DF0-8640-145FB701E9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8B10454D-07A8-4684-9633-9D4B9794F4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52AFF6D7-5D32-4598-818C-CD08E37A57B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BF3527A9-57B2-46C1-B49A-D113A8BA2B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164411</xdr:rowOff>
    </xdr:from>
    <xdr:to>
      <xdr:col>116</xdr:col>
      <xdr:colOff>114300</xdr:colOff>
      <xdr:row>64</xdr:row>
      <xdr:rowOff>94561</xdr:rowOff>
    </xdr:to>
    <xdr:sp macro="" textlink="">
      <xdr:nvSpPr>
        <xdr:cNvPr id="538" name="楕円 537">
          <a:extLst>
            <a:ext uri="{FF2B5EF4-FFF2-40B4-BE49-F238E27FC236}">
              <a16:creationId xmlns:a16="http://schemas.microsoft.com/office/drawing/2014/main" id="{F1BC07D7-14B0-4744-BAEC-B3A5941E3480}"/>
            </a:ext>
          </a:extLst>
        </xdr:cNvPr>
        <xdr:cNvSpPr/>
      </xdr:nvSpPr>
      <xdr:spPr>
        <a:xfrm>
          <a:off x="22110700" y="1096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39" name="【学校施設】&#10;一人当たり面積該当値テキスト">
          <a:extLst>
            <a:ext uri="{FF2B5EF4-FFF2-40B4-BE49-F238E27FC236}">
              <a16:creationId xmlns:a16="http://schemas.microsoft.com/office/drawing/2014/main" id="{E5C21707-B347-4535-8A94-99D2D50EA11A}"/>
            </a:ext>
          </a:extLst>
        </xdr:cNvPr>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166697</xdr:rowOff>
    </xdr:from>
    <xdr:to>
      <xdr:col>112</xdr:col>
      <xdr:colOff>38100</xdr:colOff>
      <xdr:row>64</xdr:row>
      <xdr:rowOff>96847</xdr:rowOff>
    </xdr:to>
    <xdr:sp macro="" textlink="">
      <xdr:nvSpPr>
        <xdr:cNvPr id="540" name="楕円 539">
          <a:extLst>
            <a:ext uri="{FF2B5EF4-FFF2-40B4-BE49-F238E27FC236}">
              <a16:creationId xmlns:a16="http://schemas.microsoft.com/office/drawing/2014/main" id="{75DDD013-71C3-493C-9B18-0530444016B1}"/>
            </a:ext>
          </a:extLst>
        </xdr:cNvPr>
        <xdr:cNvSpPr/>
      </xdr:nvSpPr>
      <xdr:spPr>
        <a:xfrm>
          <a:off x="21272500" y="109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43761</xdr:rowOff>
    </xdr:from>
    <xdr:to>
      <xdr:col>116</xdr:col>
      <xdr:colOff>63500</xdr:colOff>
      <xdr:row>64</xdr:row>
      <xdr:rowOff>46047</xdr:rowOff>
    </xdr:to>
    <xdr:cxnSp macro="">
      <xdr:nvCxnSpPr>
        <xdr:cNvPr id="541" name="直線コネクタ 540">
          <a:extLst>
            <a:ext uri="{FF2B5EF4-FFF2-40B4-BE49-F238E27FC236}">
              <a16:creationId xmlns:a16="http://schemas.microsoft.com/office/drawing/2014/main" id="{79C5C6E3-215D-4E17-8C6A-900D436DE187}"/>
            </a:ext>
          </a:extLst>
        </xdr:cNvPr>
        <xdr:cNvCxnSpPr/>
      </xdr:nvCxnSpPr>
      <xdr:spPr>
        <a:xfrm flipV="1">
          <a:off x="21323300" y="1101656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168362</xdr:rowOff>
    </xdr:from>
    <xdr:to>
      <xdr:col>107</xdr:col>
      <xdr:colOff>101600</xdr:colOff>
      <xdr:row>64</xdr:row>
      <xdr:rowOff>98512</xdr:rowOff>
    </xdr:to>
    <xdr:sp macro="" textlink="">
      <xdr:nvSpPr>
        <xdr:cNvPr id="542" name="楕円 541">
          <a:extLst>
            <a:ext uri="{FF2B5EF4-FFF2-40B4-BE49-F238E27FC236}">
              <a16:creationId xmlns:a16="http://schemas.microsoft.com/office/drawing/2014/main" id="{54404646-337A-4530-A96A-1A6BE87EE3E8}"/>
            </a:ext>
          </a:extLst>
        </xdr:cNvPr>
        <xdr:cNvSpPr/>
      </xdr:nvSpPr>
      <xdr:spPr>
        <a:xfrm>
          <a:off x="20383500" y="109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46047</xdr:rowOff>
    </xdr:from>
    <xdr:to>
      <xdr:col>111</xdr:col>
      <xdr:colOff>177800</xdr:colOff>
      <xdr:row>64</xdr:row>
      <xdr:rowOff>47712</xdr:rowOff>
    </xdr:to>
    <xdr:cxnSp macro="">
      <xdr:nvCxnSpPr>
        <xdr:cNvPr id="543" name="直線コネクタ 542">
          <a:extLst>
            <a:ext uri="{FF2B5EF4-FFF2-40B4-BE49-F238E27FC236}">
              <a16:creationId xmlns:a16="http://schemas.microsoft.com/office/drawing/2014/main" id="{E559FBD6-F2A3-4514-898B-AD599C5D3C9C}"/>
            </a:ext>
          </a:extLst>
        </xdr:cNvPr>
        <xdr:cNvCxnSpPr/>
      </xdr:nvCxnSpPr>
      <xdr:spPr>
        <a:xfrm flipV="1">
          <a:off x="20434300" y="11018847"/>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4" name="n_1aveValue【学校施設】&#10;一人当たり面積">
          <a:extLst>
            <a:ext uri="{FF2B5EF4-FFF2-40B4-BE49-F238E27FC236}">
              <a16:creationId xmlns:a16="http://schemas.microsoft.com/office/drawing/2014/main" id="{144572D3-0FE8-44B5-AA07-32244D30D2B9}"/>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5" name="n_2aveValue【学校施設】&#10;一人当たり面積">
          <a:extLst>
            <a:ext uri="{FF2B5EF4-FFF2-40B4-BE49-F238E27FC236}">
              <a16:creationId xmlns:a16="http://schemas.microsoft.com/office/drawing/2014/main" id="{12E2371B-0A4C-4932-B83D-9C442E14996D}"/>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a:extLst>
            <a:ext uri="{FF2B5EF4-FFF2-40B4-BE49-F238E27FC236}">
              <a16:creationId xmlns:a16="http://schemas.microsoft.com/office/drawing/2014/main" id="{18B76242-2561-43D3-8D7A-B097018CCCD4}"/>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87974</xdr:rowOff>
    </xdr:from>
    <xdr:ext cx="469744" cy="259045"/>
    <xdr:sp macro="" textlink="">
      <xdr:nvSpPr>
        <xdr:cNvPr id="547" name="n_1mainValue【学校施設】&#10;一人当たり面積">
          <a:extLst>
            <a:ext uri="{FF2B5EF4-FFF2-40B4-BE49-F238E27FC236}">
              <a16:creationId xmlns:a16="http://schemas.microsoft.com/office/drawing/2014/main" id="{48976D2F-B601-4979-99F4-691D4855F49A}"/>
            </a:ext>
          </a:extLst>
        </xdr:cNvPr>
        <xdr:cNvSpPr txBox="1"/>
      </xdr:nvSpPr>
      <xdr:spPr>
        <a:xfrm>
          <a:off x="21075727" y="1106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89639</xdr:rowOff>
    </xdr:from>
    <xdr:ext cx="469744" cy="259045"/>
    <xdr:sp macro="" textlink="">
      <xdr:nvSpPr>
        <xdr:cNvPr id="548" name="n_2mainValue【学校施設】&#10;一人当たり面積">
          <a:extLst>
            <a:ext uri="{FF2B5EF4-FFF2-40B4-BE49-F238E27FC236}">
              <a16:creationId xmlns:a16="http://schemas.microsoft.com/office/drawing/2014/main" id="{41BB4347-556B-479D-8D67-1674AD015255}"/>
            </a:ext>
          </a:extLst>
        </xdr:cNvPr>
        <xdr:cNvSpPr txBox="1"/>
      </xdr:nvSpPr>
      <xdr:spPr>
        <a:xfrm>
          <a:off x="20199427" y="110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5E1C85DB-50EF-4F9E-A1B4-1D6DC9A44E2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14006E5E-7498-41DF-AF90-E5D37E7992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3EE8C9F4-E4C5-478B-996B-08E1D6C3E1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2E8C16D8-5C03-4C56-A38F-1DA8B98A6C7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70C724C0-207F-4D47-A7FC-BD73AC83F2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95DF047E-C890-4B38-BE00-D389B69FAA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19619B4D-1189-4C23-AC72-6309F2D318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6EEB85CE-2EA4-40D3-BAC7-B070C65FF2E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a:extLst>
            <a:ext uri="{FF2B5EF4-FFF2-40B4-BE49-F238E27FC236}">
              <a16:creationId xmlns:a16="http://schemas.microsoft.com/office/drawing/2014/main" id="{E55C54A6-9664-46E3-AE46-DAB2BD3918B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a:extLst>
            <a:ext uri="{FF2B5EF4-FFF2-40B4-BE49-F238E27FC236}">
              <a16:creationId xmlns:a16="http://schemas.microsoft.com/office/drawing/2014/main" id="{3B94594F-1F3A-4F6C-993B-734B5547504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9" name="直線コネクタ 558">
          <a:extLst>
            <a:ext uri="{FF2B5EF4-FFF2-40B4-BE49-F238E27FC236}">
              <a16:creationId xmlns:a16="http://schemas.microsoft.com/office/drawing/2014/main" id="{61461864-FD03-4E96-9E1B-E8E4CBF7514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0" name="テキスト ボックス 559">
          <a:extLst>
            <a:ext uri="{FF2B5EF4-FFF2-40B4-BE49-F238E27FC236}">
              <a16:creationId xmlns:a16="http://schemas.microsoft.com/office/drawing/2014/main" id="{D65DBF54-FA7E-42EB-895B-9E1E92D4D79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1" name="直線コネクタ 560">
          <a:extLst>
            <a:ext uri="{FF2B5EF4-FFF2-40B4-BE49-F238E27FC236}">
              <a16:creationId xmlns:a16="http://schemas.microsoft.com/office/drawing/2014/main" id="{43390C1E-C925-4303-BFCF-C6DED6BB1AE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2" name="テキスト ボックス 561">
          <a:extLst>
            <a:ext uri="{FF2B5EF4-FFF2-40B4-BE49-F238E27FC236}">
              <a16:creationId xmlns:a16="http://schemas.microsoft.com/office/drawing/2014/main" id="{8581171A-D233-4F05-A85C-FACE02F59D6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3" name="直線コネクタ 562">
          <a:extLst>
            <a:ext uri="{FF2B5EF4-FFF2-40B4-BE49-F238E27FC236}">
              <a16:creationId xmlns:a16="http://schemas.microsoft.com/office/drawing/2014/main" id="{2F04778D-4998-4C0C-B443-DDBA03A416E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4" name="テキスト ボックス 563">
          <a:extLst>
            <a:ext uri="{FF2B5EF4-FFF2-40B4-BE49-F238E27FC236}">
              <a16:creationId xmlns:a16="http://schemas.microsoft.com/office/drawing/2014/main" id="{36297640-210E-49D7-98C8-2EDAF3AFA4A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5" name="直線コネクタ 564">
          <a:extLst>
            <a:ext uri="{FF2B5EF4-FFF2-40B4-BE49-F238E27FC236}">
              <a16:creationId xmlns:a16="http://schemas.microsoft.com/office/drawing/2014/main" id="{2D37B6E4-5B1C-467E-B669-8440935F782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6" name="テキスト ボックス 565">
          <a:extLst>
            <a:ext uri="{FF2B5EF4-FFF2-40B4-BE49-F238E27FC236}">
              <a16:creationId xmlns:a16="http://schemas.microsoft.com/office/drawing/2014/main" id="{5D867745-2CC9-43D4-A9E4-B2E9F22BFC2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7" name="直線コネクタ 566">
          <a:extLst>
            <a:ext uri="{FF2B5EF4-FFF2-40B4-BE49-F238E27FC236}">
              <a16:creationId xmlns:a16="http://schemas.microsoft.com/office/drawing/2014/main" id="{7E54AD53-892D-491D-BB19-A851BA5C468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8" name="テキスト ボックス 567">
          <a:extLst>
            <a:ext uri="{FF2B5EF4-FFF2-40B4-BE49-F238E27FC236}">
              <a16:creationId xmlns:a16="http://schemas.microsoft.com/office/drawing/2014/main" id="{F0388BD8-ECA7-47A0-85A5-8E71BA92B6A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9" name="直線コネクタ 568">
          <a:extLst>
            <a:ext uri="{FF2B5EF4-FFF2-40B4-BE49-F238E27FC236}">
              <a16:creationId xmlns:a16="http://schemas.microsoft.com/office/drawing/2014/main" id="{4429EB4F-E8A7-46A9-885B-F7BD3982E40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0" name="テキスト ボックス 569">
          <a:extLst>
            <a:ext uri="{FF2B5EF4-FFF2-40B4-BE49-F238E27FC236}">
              <a16:creationId xmlns:a16="http://schemas.microsoft.com/office/drawing/2014/main" id="{0F2DDA88-AC5C-4EC2-B2C5-22C5D94E784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1" name="直線コネクタ 570">
          <a:extLst>
            <a:ext uri="{FF2B5EF4-FFF2-40B4-BE49-F238E27FC236}">
              <a16:creationId xmlns:a16="http://schemas.microsoft.com/office/drawing/2014/main" id="{65D711D5-93B6-4D08-A774-2C4D94E97DD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2" name="テキスト ボックス 571">
          <a:extLst>
            <a:ext uri="{FF2B5EF4-FFF2-40B4-BE49-F238E27FC236}">
              <a16:creationId xmlns:a16="http://schemas.microsoft.com/office/drawing/2014/main" id="{F289E074-3287-40A3-9E4C-BC0C6B80FCF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3" name="【児童館】&#10;有形固定資産減価償却率グラフ枠">
          <a:extLst>
            <a:ext uri="{FF2B5EF4-FFF2-40B4-BE49-F238E27FC236}">
              <a16:creationId xmlns:a16="http://schemas.microsoft.com/office/drawing/2014/main" id="{25424788-A872-4B0A-B0D7-2E6F498AC79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4" name="直線コネクタ 573">
          <a:extLst>
            <a:ext uri="{FF2B5EF4-FFF2-40B4-BE49-F238E27FC236}">
              <a16:creationId xmlns:a16="http://schemas.microsoft.com/office/drawing/2014/main" id="{F4EDBBBF-A2A3-4131-8092-1E36705FF57B}"/>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5" name="【児童館】&#10;有形固定資産減価償却率最小値テキスト">
          <a:extLst>
            <a:ext uri="{FF2B5EF4-FFF2-40B4-BE49-F238E27FC236}">
              <a16:creationId xmlns:a16="http://schemas.microsoft.com/office/drawing/2014/main" id="{0DC6F8F8-B7D2-4045-B7DB-2CB39BC64413}"/>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6" name="直線コネクタ 575">
          <a:extLst>
            <a:ext uri="{FF2B5EF4-FFF2-40B4-BE49-F238E27FC236}">
              <a16:creationId xmlns:a16="http://schemas.microsoft.com/office/drawing/2014/main" id="{D48BC08F-94B1-4C2A-BA31-7A526DDF33CF}"/>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7" name="【児童館】&#10;有形固定資産減価償却率最大値テキスト">
          <a:extLst>
            <a:ext uri="{FF2B5EF4-FFF2-40B4-BE49-F238E27FC236}">
              <a16:creationId xmlns:a16="http://schemas.microsoft.com/office/drawing/2014/main" id="{15871818-56E9-4F66-9FD2-CAB0C7C2E2DD}"/>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8" name="直線コネクタ 577">
          <a:extLst>
            <a:ext uri="{FF2B5EF4-FFF2-40B4-BE49-F238E27FC236}">
              <a16:creationId xmlns:a16="http://schemas.microsoft.com/office/drawing/2014/main" id="{EC0D7FF6-B3AE-4800-BD79-0E3398A7D2E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157134</xdr:rowOff>
    </xdr:from>
    <xdr:ext cx="405111" cy="259045"/>
    <xdr:sp macro="" textlink="">
      <xdr:nvSpPr>
        <xdr:cNvPr id="579" name="【児童館】&#10;有形固定資産減価償却率平均値テキスト">
          <a:extLst>
            <a:ext uri="{FF2B5EF4-FFF2-40B4-BE49-F238E27FC236}">
              <a16:creationId xmlns:a16="http://schemas.microsoft.com/office/drawing/2014/main" id="{B14FA4A6-603A-4749-8186-53716FF0389D}"/>
            </a:ext>
          </a:extLst>
        </xdr:cNvPr>
        <xdr:cNvSpPr txBox="1"/>
      </xdr:nvSpPr>
      <xdr:spPr>
        <a:xfrm>
          <a:off x="16357600" y="1370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80" name="フローチャート: 判断 579">
          <a:extLst>
            <a:ext uri="{FF2B5EF4-FFF2-40B4-BE49-F238E27FC236}">
              <a16:creationId xmlns:a16="http://schemas.microsoft.com/office/drawing/2014/main" id="{56790B95-BB38-4ACF-94DB-93AFB9EEE7C3}"/>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81" name="フローチャート: 判断 580">
          <a:extLst>
            <a:ext uri="{FF2B5EF4-FFF2-40B4-BE49-F238E27FC236}">
              <a16:creationId xmlns:a16="http://schemas.microsoft.com/office/drawing/2014/main" id="{B7934254-95F1-4FAA-8740-45C626688CC9}"/>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82" name="フローチャート: 判断 581">
          <a:extLst>
            <a:ext uri="{FF2B5EF4-FFF2-40B4-BE49-F238E27FC236}">
              <a16:creationId xmlns:a16="http://schemas.microsoft.com/office/drawing/2014/main" id="{C82E7960-1AD2-4C42-922A-0263C146A793}"/>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583" name="フローチャート: 判断 582">
          <a:extLst>
            <a:ext uri="{FF2B5EF4-FFF2-40B4-BE49-F238E27FC236}">
              <a16:creationId xmlns:a16="http://schemas.microsoft.com/office/drawing/2014/main" id="{E837605B-BE3A-489A-84A6-2B202CCCD369}"/>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BCFCE9A0-B0B7-4644-BD54-5BD52E9E29B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86C182A7-64B2-4445-97DD-09059A2372B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5AB1383D-8576-47EE-8753-E3150E04D01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B6C0E6D5-7BF3-42CD-9AE7-D4B9E16B0BD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95778CE0-BD33-49D2-B9EF-38D9ADD20A3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589" name="楕円 588">
          <a:extLst>
            <a:ext uri="{FF2B5EF4-FFF2-40B4-BE49-F238E27FC236}">
              <a16:creationId xmlns:a16="http://schemas.microsoft.com/office/drawing/2014/main" id="{AF51BE08-D117-4D6E-A311-E7FD98703746}"/>
            </a:ext>
          </a:extLst>
        </xdr:cNvPr>
        <xdr:cNvSpPr/>
      </xdr:nvSpPr>
      <xdr:spPr>
        <a:xfrm>
          <a:off x="16268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62065</xdr:rowOff>
    </xdr:from>
    <xdr:ext cx="405111" cy="259045"/>
    <xdr:sp macro="" textlink="">
      <xdr:nvSpPr>
        <xdr:cNvPr id="590" name="【児童館】&#10;有形固定資産減価償却率該当値テキスト">
          <a:extLst>
            <a:ext uri="{FF2B5EF4-FFF2-40B4-BE49-F238E27FC236}">
              <a16:creationId xmlns:a16="http://schemas.microsoft.com/office/drawing/2014/main" id="{764EA4E0-B9C6-45F7-9AC7-37D597287C34}"/>
            </a:ext>
          </a:extLst>
        </xdr:cNvPr>
        <xdr:cNvSpPr txBox="1"/>
      </xdr:nvSpPr>
      <xdr:spPr>
        <a:xfrm>
          <a:off x="16357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152219</xdr:rowOff>
    </xdr:from>
    <xdr:to>
      <xdr:col>81</xdr:col>
      <xdr:colOff>101600</xdr:colOff>
      <xdr:row>84</xdr:row>
      <xdr:rowOff>82369</xdr:rowOff>
    </xdr:to>
    <xdr:sp macro="" textlink="">
      <xdr:nvSpPr>
        <xdr:cNvPr id="591" name="楕円 590">
          <a:extLst>
            <a:ext uri="{FF2B5EF4-FFF2-40B4-BE49-F238E27FC236}">
              <a16:creationId xmlns:a16="http://schemas.microsoft.com/office/drawing/2014/main" id="{D1B85E8C-569B-49D0-BEC5-15D4AFD4421B}"/>
            </a:ext>
          </a:extLst>
        </xdr:cNvPr>
        <xdr:cNvSpPr/>
      </xdr:nvSpPr>
      <xdr:spPr>
        <a:xfrm>
          <a:off x="15430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134438</xdr:rowOff>
    </xdr:from>
    <xdr:to>
      <xdr:col>85</xdr:col>
      <xdr:colOff>127000</xdr:colOff>
      <xdr:row>84</xdr:row>
      <xdr:rowOff>31569</xdr:rowOff>
    </xdr:to>
    <xdr:cxnSp macro="">
      <xdr:nvCxnSpPr>
        <xdr:cNvPr id="592" name="直線コネクタ 591">
          <a:extLst>
            <a:ext uri="{FF2B5EF4-FFF2-40B4-BE49-F238E27FC236}">
              <a16:creationId xmlns:a16="http://schemas.microsoft.com/office/drawing/2014/main" id="{8BC98D2C-03C6-490F-9A98-23DE7AA89ED0}"/>
            </a:ext>
          </a:extLst>
        </xdr:cNvPr>
        <xdr:cNvCxnSpPr/>
      </xdr:nvCxnSpPr>
      <xdr:spPr>
        <a:xfrm flipV="1">
          <a:off x="15481300" y="1436478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49349</xdr:rowOff>
    </xdr:from>
    <xdr:to>
      <xdr:col>76</xdr:col>
      <xdr:colOff>165100</xdr:colOff>
      <xdr:row>84</xdr:row>
      <xdr:rowOff>150949</xdr:rowOff>
    </xdr:to>
    <xdr:sp macro="" textlink="">
      <xdr:nvSpPr>
        <xdr:cNvPr id="593" name="楕円 592">
          <a:extLst>
            <a:ext uri="{FF2B5EF4-FFF2-40B4-BE49-F238E27FC236}">
              <a16:creationId xmlns:a16="http://schemas.microsoft.com/office/drawing/2014/main" id="{A7F7A1F2-2553-4C3C-998F-BA777D8E1322}"/>
            </a:ext>
          </a:extLst>
        </xdr:cNvPr>
        <xdr:cNvSpPr/>
      </xdr:nvSpPr>
      <xdr:spPr>
        <a:xfrm>
          <a:off x="14541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31569</xdr:rowOff>
    </xdr:from>
    <xdr:to>
      <xdr:col>81</xdr:col>
      <xdr:colOff>50800</xdr:colOff>
      <xdr:row>84</xdr:row>
      <xdr:rowOff>100149</xdr:rowOff>
    </xdr:to>
    <xdr:cxnSp macro="">
      <xdr:nvCxnSpPr>
        <xdr:cNvPr id="594" name="直線コネクタ 593">
          <a:extLst>
            <a:ext uri="{FF2B5EF4-FFF2-40B4-BE49-F238E27FC236}">
              <a16:creationId xmlns:a16="http://schemas.microsoft.com/office/drawing/2014/main" id="{561DABD5-C2EE-41E0-A459-B033FAAE6C74}"/>
            </a:ext>
          </a:extLst>
        </xdr:cNvPr>
        <xdr:cNvCxnSpPr/>
      </xdr:nvCxnSpPr>
      <xdr:spPr>
        <a:xfrm flipV="1">
          <a:off x="14592300" y="1443336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595" name="n_1aveValue【児童館】&#10;有形固定資産減価償却率">
          <a:extLst>
            <a:ext uri="{FF2B5EF4-FFF2-40B4-BE49-F238E27FC236}">
              <a16:creationId xmlns:a16="http://schemas.microsoft.com/office/drawing/2014/main" id="{356CA570-F172-4D11-9A0D-C826143EA307}"/>
            </a:ext>
          </a:extLst>
        </xdr:cNvPr>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596" name="n_2aveValue【児童館】&#10;有形固定資産減価償却率">
          <a:extLst>
            <a:ext uri="{FF2B5EF4-FFF2-40B4-BE49-F238E27FC236}">
              <a16:creationId xmlns:a16="http://schemas.microsoft.com/office/drawing/2014/main" id="{B5AB70F4-02E5-4E66-874E-10ABA8DBF5F2}"/>
            </a:ext>
          </a:extLst>
        </xdr:cNvPr>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597" name="n_3aveValue【児童館】&#10;有形固定資産減価償却率">
          <a:extLst>
            <a:ext uri="{FF2B5EF4-FFF2-40B4-BE49-F238E27FC236}">
              <a16:creationId xmlns:a16="http://schemas.microsoft.com/office/drawing/2014/main" id="{03A1AA0F-1B5D-4DE7-8E3E-FF044DCF2617}"/>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73496</xdr:rowOff>
    </xdr:from>
    <xdr:ext cx="405111" cy="259045"/>
    <xdr:sp macro="" textlink="">
      <xdr:nvSpPr>
        <xdr:cNvPr id="598" name="n_1mainValue【児童館】&#10;有形固定資産減価償却率">
          <a:extLst>
            <a:ext uri="{FF2B5EF4-FFF2-40B4-BE49-F238E27FC236}">
              <a16:creationId xmlns:a16="http://schemas.microsoft.com/office/drawing/2014/main" id="{47A37CB9-AEE6-4344-A9A2-14E2C30A978B}"/>
            </a:ext>
          </a:extLst>
        </xdr:cNvPr>
        <xdr:cNvSpPr txBox="1"/>
      </xdr:nvSpPr>
      <xdr:spPr>
        <a:xfrm>
          <a:off x="15266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142076</xdr:rowOff>
    </xdr:from>
    <xdr:ext cx="405111" cy="259045"/>
    <xdr:sp macro="" textlink="">
      <xdr:nvSpPr>
        <xdr:cNvPr id="599" name="n_2mainValue【児童館】&#10;有形固定資産減価償却率">
          <a:extLst>
            <a:ext uri="{FF2B5EF4-FFF2-40B4-BE49-F238E27FC236}">
              <a16:creationId xmlns:a16="http://schemas.microsoft.com/office/drawing/2014/main" id="{150AFA1B-6D92-411C-BBE8-7A7C444A5202}"/>
            </a:ext>
          </a:extLst>
        </xdr:cNvPr>
        <xdr:cNvSpPr txBox="1"/>
      </xdr:nvSpPr>
      <xdr:spPr>
        <a:xfrm>
          <a:off x="14389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489718C5-6E15-4B2C-9F5B-075A91FBE5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FE14B016-1991-471F-ABBF-62EAD1277F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B34F5C23-5B4E-456F-94A3-AFD68094C3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5D34E80F-6731-4EEA-A171-2D3D0C97A0D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6538713E-D84E-4C48-8885-720FDA2380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E097A2CD-3E87-4700-8723-25F04EA832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ECB82E62-2D10-43FE-ACE9-FE2827B4086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438B5ED4-1D5B-477B-88A7-4C700F8222F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a:extLst>
            <a:ext uri="{FF2B5EF4-FFF2-40B4-BE49-F238E27FC236}">
              <a16:creationId xmlns:a16="http://schemas.microsoft.com/office/drawing/2014/main" id="{C361E6B8-1609-4514-BD19-5A38CD04B1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a:extLst>
            <a:ext uri="{FF2B5EF4-FFF2-40B4-BE49-F238E27FC236}">
              <a16:creationId xmlns:a16="http://schemas.microsoft.com/office/drawing/2014/main" id="{95E515C6-B07E-45EC-8F89-0C4AFFBC692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0" name="直線コネクタ 609">
          <a:extLst>
            <a:ext uri="{FF2B5EF4-FFF2-40B4-BE49-F238E27FC236}">
              <a16:creationId xmlns:a16="http://schemas.microsoft.com/office/drawing/2014/main" id="{8A6ADBE0-3C60-44C6-AC43-5D625009175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9B3CEDC1-A5AD-4A64-922F-D74156F276D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2" name="直線コネクタ 611">
          <a:extLst>
            <a:ext uri="{FF2B5EF4-FFF2-40B4-BE49-F238E27FC236}">
              <a16:creationId xmlns:a16="http://schemas.microsoft.com/office/drawing/2014/main" id="{F7840958-FEB5-4D2D-9C63-8D556D43E94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3" name="テキスト ボックス 612">
          <a:extLst>
            <a:ext uri="{FF2B5EF4-FFF2-40B4-BE49-F238E27FC236}">
              <a16:creationId xmlns:a16="http://schemas.microsoft.com/office/drawing/2014/main" id="{94CB033A-BC6F-4092-86DA-F0AC53EE0E6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4" name="直線コネクタ 613">
          <a:extLst>
            <a:ext uri="{FF2B5EF4-FFF2-40B4-BE49-F238E27FC236}">
              <a16:creationId xmlns:a16="http://schemas.microsoft.com/office/drawing/2014/main" id="{8C7E314F-E134-4894-9A2D-AD3A015CECD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5" name="テキスト ボックス 614">
          <a:extLst>
            <a:ext uri="{FF2B5EF4-FFF2-40B4-BE49-F238E27FC236}">
              <a16:creationId xmlns:a16="http://schemas.microsoft.com/office/drawing/2014/main" id="{D71E95F1-2E48-464F-B668-DBD9057BAF7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6" name="直線コネクタ 615">
          <a:extLst>
            <a:ext uri="{FF2B5EF4-FFF2-40B4-BE49-F238E27FC236}">
              <a16:creationId xmlns:a16="http://schemas.microsoft.com/office/drawing/2014/main" id="{074C179C-205E-49E7-B672-45203D68D16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7" name="テキスト ボックス 616">
          <a:extLst>
            <a:ext uri="{FF2B5EF4-FFF2-40B4-BE49-F238E27FC236}">
              <a16:creationId xmlns:a16="http://schemas.microsoft.com/office/drawing/2014/main" id="{8CBC3A11-D7CA-4F65-8D65-3348FA0FAF2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8" name="直線コネクタ 617">
          <a:extLst>
            <a:ext uri="{FF2B5EF4-FFF2-40B4-BE49-F238E27FC236}">
              <a16:creationId xmlns:a16="http://schemas.microsoft.com/office/drawing/2014/main" id="{1C2E16BD-2AFF-4C35-A643-01121D90CBE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9" name="テキスト ボックス 618">
          <a:extLst>
            <a:ext uri="{FF2B5EF4-FFF2-40B4-BE49-F238E27FC236}">
              <a16:creationId xmlns:a16="http://schemas.microsoft.com/office/drawing/2014/main" id="{F694D236-5724-40C3-B115-08DD2E8FCC4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a:extLst>
            <a:ext uri="{FF2B5EF4-FFF2-40B4-BE49-F238E27FC236}">
              <a16:creationId xmlns:a16="http://schemas.microsoft.com/office/drawing/2014/main" id="{8EADB15A-F708-43B1-835C-50BF8694A98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a:extLst>
            <a:ext uri="{FF2B5EF4-FFF2-40B4-BE49-F238E27FC236}">
              <a16:creationId xmlns:a16="http://schemas.microsoft.com/office/drawing/2014/main" id="{CA458A42-083F-4139-BAAD-E474546D9BB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児童館】&#10;一人当たり面積グラフ枠">
          <a:extLst>
            <a:ext uri="{FF2B5EF4-FFF2-40B4-BE49-F238E27FC236}">
              <a16:creationId xmlns:a16="http://schemas.microsoft.com/office/drawing/2014/main" id="{2A641261-A5D9-4C17-9469-3193EDC31C5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23" name="直線コネクタ 622">
          <a:extLst>
            <a:ext uri="{FF2B5EF4-FFF2-40B4-BE49-F238E27FC236}">
              <a16:creationId xmlns:a16="http://schemas.microsoft.com/office/drawing/2014/main" id="{A3C67460-4D66-4007-ACA8-0C69D0EDCF64}"/>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24" name="【児童館】&#10;一人当たり面積最小値テキスト">
          <a:extLst>
            <a:ext uri="{FF2B5EF4-FFF2-40B4-BE49-F238E27FC236}">
              <a16:creationId xmlns:a16="http://schemas.microsoft.com/office/drawing/2014/main" id="{08D593B2-8A10-4259-A627-8BD2BB50EA74}"/>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25" name="直線コネクタ 624">
          <a:extLst>
            <a:ext uri="{FF2B5EF4-FFF2-40B4-BE49-F238E27FC236}">
              <a16:creationId xmlns:a16="http://schemas.microsoft.com/office/drawing/2014/main" id="{C7883B1D-B41F-4B71-B03A-E5F0393151E5}"/>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26" name="【児童館】&#10;一人当たり面積最大値テキスト">
          <a:extLst>
            <a:ext uri="{FF2B5EF4-FFF2-40B4-BE49-F238E27FC236}">
              <a16:creationId xmlns:a16="http://schemas.microsoft.com/office/drawing/2014/main" id="{A78700DD-609C-4888-8B94-DFD4476B86A4}"/>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27" name="直線コネクタ 626">
          <a:extLst>
            <a:ext uri="{FF2B5EF4-FFF2-40B4-BE49-F238E27FC236}">
              <a16:creationId xmlns:a16="http://schemas.microsoft.com/office/drawing/2014/main" id="{CEAC33D7-52B2-4E03-9FFF-720C95D2E633}"/>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28" name="【児童館】&#10;一人当たり面積平均値テキスト">
          <a:extLst>
            <a:ext uri="{FF2B5EF4-FFF2-40B4-BE49-F238E27FC236}">
              <a16:creationId xmlns:a16="http://schemas.microsoft.com/office/drawing/2014/main" id="{79BA0EF1-7A1F-4F34-A21F-864A135775FF}"/>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29" name="フローチャート: 判断 628">
          <a:extLst>
            <a:ext uri="{FF2B5EF4-FFF2-40B4-BE49-F238E27FC236}">
              <a16:creationId xmlns:a16="http://schemas.microsoft.com/office/drawing/2014/main" id="{89709E77-EE7F-4B60-8C32-9D562036011B}"/>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30" name="フローチャート: 判断 629">
          <a:extLst>
            <a:ext uri="{FF2B5EF4-FFF2-40B4-BE49-F238E27FC236}">
              <a16:creationId xmlns:a16="http://schemas.microsoft.com/office/drawing/2014/main" id="{49D76DEB-71F9-4553-BB37-D73AAEB998F8}"/>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31" name="フローチャート: 判断 630">
          <a:extLst>
            <a:ext uri="{FF2B5EF4-FFF2-40B4-BE49-F238E27FC236}">
              <a16:creationId xmlns:a16="http://schemas.microsoft.com/office/drawing/2014/main" id="{375E8B06-8480-49E7-BAA9-C5CA9720DB78}"/>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32" name="フローチャート: 判断 631">
          <a:extLst>
            <a:ext uri="{FF2B5EF4-FFF2-40B4-BE49-F238E27FC236}">
              <a16:creationId xmlns:a16="http://schemas.microsoft.com/office/drawing/2014/main" id="{20C25CCF-FA92-432A-9BED-761263BAE9CA}"/>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6A41B0E9-1CAC-4E1D-9E0E-70D6F55809D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3BEDDA23-598D-42B8-861B-F05E7778EFF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880E20D0-F0D4-4FC9-B68D-328E3323267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75A9694D-EEBF-4E5D-B2CC-5870D6CD635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AEAC88D8-2D78-4D7E-96DB-4C3199C7FAA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38" name="楕円 637">
          <a:extLst>
            <a:ext uri="{FF2B5EF4-FFF2-40B4-BE49-F238E27FC236}">
              <a16:creationId xmlns:a16="http://schemas.microsoft.com/office/drawing/2014/main" id="{6F7F74BD-1569-4A2A-81B3-4888168A919A}"/>
            </a:ext>
          </a:extLst>
        </xdr:cNvPr>
        <xdr:cNvSpPr/>
      </xdr:nvSpPr>
      <xdr:spPr>
        <a:xfrm>
          <a:off x="22110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77488</xdr:rowOff>
    </xdr:from>
    <xdr:ext cx="469744" cy="259045"/>
    <xdr:sp macro="" textlink="">
      <xdr:nvSpPr>
        <xdr:cNvPr id="639" name="【児童館】&#10;一人当たり面積該当値テキスト">
          <a:extLst>
            <a:ext uri="{FF2B5EF4-FFF2-40B4-BE49-F238E27FC236}">
              <a16:creationId xmlns:a16="http://schemas.microsoft.com/office/drawing/2014/main" id="{D1649973-D530-4214-987B-C9B6D142304F}"/>
            </a:ext>
          </a:extLst>
        </xdr:cNvPr>
        <xdr:cNvSpPr txBox="1"/>
      </xdr:nvSpPr>
      <xdr:spPr>
        <a:xfrm>
          <a:off x="22199600" y="1447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40" name="楕円 639">
          <a:extLst>
            <a:ext uri="{FF2B5EF4-FFF2-40B4-BE49-F238E27FC236}">
              <a16:creationId xmlns:a16="http://schemas.microsoft.com/office/drawing/2014/main" id="{60C65795-BA1A-47AF-8964-8CE39D287E98}"/>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41911</xdr:rowOff>
    </xdr:from>
    <xdr:to>
      <xdr:col>116</xdr:col>
      <xdr:colOff>63500</xdr:colOff>
      <xdr:row>85</xdr:row>
      <xdr:rowOff>49530</xdr:rowOff>
    </xdr:to>
    <xdr:cxnSp macro="">
      <xdr:nvCxnSpPr>
        <xdr:cNvPr id="641" name="直線コネクタ 640">
          <a:extLst>
            <a:ext uri="{FF2B5EF4-FFF2-40B4-BE49-F238E27FC236}">
              <a16:creationId xmlns:a16="http://schemas.microsoft.com/office/drawing/2014/main" id="{8507BCD6-8397-4723-BCCC-CDAFFAD833B5}"/>
            </a:ext>
          </a:extLst>
        </xdr:cNvPr>
        <xdr:cNvCxnSpPr/>
      </xdr:nvCxnSpPr>
      <xdr:spPr>
        <a:xfrm flipV="1">
          <a:off x="21323300" y="14615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2539</xdr:rowOff>
    </xdr:from>
    <xdr:to>
      <xdr:col>107</xdr:col>
      <xdr:colOff>101600</xdr:colOff>
      <xdr:row>85</xdr:row>
      <xdr:rowOff>104139</xdr:rowOff>
    </xdr:to>
    <xdr:sp macro="" textlink="">
      <xdr:nvSpPr>
        <xdr:cNvPr id="642" name="楕円 641">
          <a:extLst>
            <a:ext uri="{FF2B5EF4-FFF2-40B4-BE49-F238E27FC236}">
              <a16:creationId xmlns:a16="http://schemas.microsoft.com/office/drawing/2014/main" id="{A88A5EB4-E5A9-4196-96DB-346B14195A27}"/>
            </a:ext>
          </a:extLst>
        </xdr:cNvPr>
        <xdr:cNvSpPr/>
      </xdr:nvSpPr>
      <xdr:spPr>
        <a:xfrm>
          <a:off x="20383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53339</xdr:rowOff>
    </xdr:to>
    <xdr:cxnSp macro="">
      <xdr:nvCxnSpPr>
        <xdr:cNvPr id="643" name="直線コネクタ 642">
          <a:extLst>
            <a:ext uri="{FF2B5EF4-FFF2-40B4-BE49-F238E27FC236}">
              <a16:creationId xmlns:a16="http://schemas.microsoft.com/office/drawing/2014/main" id="{37CE70FB-3A19-43DA-8FDE-4C3CA8EE0CE7}"/>
            </a:ext>
          </a:extLst>
        </xdr:cNvPr>
        <xdr:cNvCxnSpPr/>
      </xdr:nvCxnSpPr>
      <xdr:spPr>
        <a:xfrm flipV="1">
          <a:off x="20434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44" name="n_1aveValue【児童館】&#10;一人当たり面積">
          <a:extLst>
            <a:ext uri="{FF2B5EF4-FFF2-40B4-BE49-F238E27FC236}">
              <a16:creationId xmlns:a16="http://schemas.microsoft.com/office/drawing/2014/main" id="{F7B67BB8-9A11-47C4-A6B5-C35EB37696A7}"/>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45" name="n_2aveValue【児童館】&#10;一人当たり面積">
          <a:extLst>
            <a:ext uri="{FF2B5EF4-FFF2-40B4-BE49-F238E27FC236}">
              <a16:creationId xmlns:a16="http://schemas.microsoft.com/office/drawing/2014/main" id="{972545BC-0200-4030-BD3B-0A9729380568}"/>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46" name="n_3aveValue【児童館】&#10;一人当たり面積">
          <a:extLst>
            <a:ext uri="{FF2B5EF4-FFF2-40B4-BE49-F238E27FC236}">
              <a16:creationId xmlns:a16="http://schemas.microsoft.com/office/drawing/2014/main" id="{F53D8A41-EED1-4F30-AAB6-1E5BBB03A69B}"/>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47" name="n_1mainValue【児童館】&#10;一人当たり面積">
          <a:extLst>
            <a:ext uri="{FF2B5EF4-FFF2-40B4-BE49-F238E27FC236}">
              <a16:creationId xmlns:a16="http://schemas.microsoft.com/office/drawing/2014/main" id="{423630E0-E891-47A3-B43E-2DC55FF9ACD7}"/>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95266</xdr:rowOff>
    </xdr:from>
    <xdr:ext cx="469744" cy="259045"/>
    <xdr:sp macro="" textlink="">
      <xdr:nvSpPr>
        <xdr:cNvPr id="648" name="n_2mainValue【児童館】&#10;一人当たり面積">
          <a:extLst>
            <a:ext uri="{FF2B5EF4-FFF2-40B4-BE49-F238E27FC236}">
              <a16:creationId xmlns:a16="http://schemas.microsoft.com/office/drawing/2014/main" id="{48A05937-08A3-4EC0-8F15-281C98D450E0}"/>
            </a:ext>
          </a:extLst>
        </xdr:cNvPr>
        <xdr:cNvSpPr txBox="1"/>
      </xdr:nvSpPr>
      <xdr:spPr>
        <a:xfrm>
          <a:off x="20199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87018DE7-C46A-4E4F-A0E8-5864900E44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4C442AC6-A1AD-44D6-AE63-0D58C2165F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CD06BA51-E623-47DC-8D68-3FF531A38B4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5634447B-307A-4700-998B-2C33997146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25D17199-5CF3-4CC2-B0CC-D2408809E48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C1307E17-A40A-4EE5-89FA-1C2FFA19606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DE5631DD-7E47-4724-9B91-8DE29A639E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2CC9F681-B322-42E8-A2FF-661018F6779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311C5CEC-D9D6-4F26-90CE-2DC8A11D31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424DAF7B-2C4E-4FE2-AB4F-0C8EE25A9B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895EB1C0-BC90-44E4-95BF-924B81FC4DC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7E773A37-4ACF-434D-B4C2-B0A4D784A9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39B6E966-26B9-4E22-A7A6-4B33C0A794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433813D7-69EE-4223-8B5E-EB91B09AC09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D1FD8BB8-ACB6-449A-9864-54572F9DC3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D3597229-90F1-4A77-BD4B-BC902961DB66}"/>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A041E45C-306B-4517-86AB-028E52D2DE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E7EB4871-6973-462E-8483-BA0F78FE739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A657350B-2ADA-4565-824F-6AFA1FAB1A2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一人当たり面積における数値については、過剰な施設を抱えているという認識もないため、当町のような小規模自治体ではあまり参考にならないものと考えている。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減価償却率が高い公営住宅については、美深町公営住宅等長寿命化計画により順次更新していくこととしている。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道路・橋りょうについても長寿命化計画等により安全性を第一に考え、必要な更新を進めている。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FDE8D5-D54F-4C18-975F-1329BCD218F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808324-665D-4225-97AC-EB8CFEB3C9D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BE98377-B6F3-4667-84E4-B7704A1BB3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0831BC-F539-4062-BBF4-BE42E6BEDB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D6E9069-14E8-492B-B3ED-E90D3A84D88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3E63BCB-3351-47B1-BCE5-C65D192D131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65A3B0-9EFA-4679-A9C0-D1AB1A8ACE4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A88CF5-602E-4C04-A04E-933A6D7EBC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6CAC17D-B56D-4D05-B916-2255DF1302B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389C4E-D843-4F67-9FBD-6CAF2DC2C4C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4,364
4,352
672.09
5,347,297
5,048,996
292,841
3,453,671
5,279,933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3CA13F-157F-4CFA-BCAE-0509112856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5C9ACE-6EC7-4BEF-9709-00984AAD5D6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A63D42-89D5-414E-AC55-CEE59A6269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979EDF-0CCD-47F6-934F-04EB3E53BB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7B43797-5426-4C69-94D0-22953DE903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A535FAD-974D-4356-B792-B746CB6838D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24AC88A-F216-4D1C-B9E9-0245899B09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3837AD3-A769-47DE-B1EB-1CFA97B766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319B56-EAED-460E-9C24-5BD4F188689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BBB9FC-7855-49CC-B092-D70161FC12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D6652B-53FA-4892-8F00-021A6B4631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98C3C7D-996B-4237-8B44-6C16B0AFD6D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775ACD-A81D-4C5F-AF24-3BA28611475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94AFB3-B8FE-43E5-BC02-59D5EE4C92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6DF9AA-3826-40F2-8C8E-53D6989E2D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D912C8-FB1A-4796-927F-EE1402A721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281C71-E7DB-4278-9496-24A80D33A0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1BC2C3-B029-4632-BCD1-AC1787933F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F2DC6F-F3D0-437E-9550-928D476C746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092EDE8-07FD-4CE8-B558-FB6F79881C9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D0AFCCE-B98A-4E9E-A3A7-FA2C55C5D4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F89D5D5-2D89-48F7-A34F-56007F5AA8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2BB05FF-2EA8-418B-BBF0-3E97986FD5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2C84398-BD5E-4030-A00F-52C20C76868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C21A3A3-0A4C-41D6-989D-36EBC2850B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D9D9B74-360E-4BFC-8AB8-E3C341781D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2F8A0F2-6241-4CE0-BB5A-F649BA22CA0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FD78443-E3AB-4FDD-A4FB-F4D47D754C7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D4A8E2EA-474D-4724-AD54-E9BBC445203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ACE5A7D5-4040-4114-8C41-FC0AEDC146C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460469E9-20DE-4425-A178-9786C4D0672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CC129010-054E-45C4-976B-FA310784AE6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A5525056-57D4-4EEB-9D24-D6D2E793DE6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E5571687-0CE2-4689-B4D6-13766B46640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3C25A6C1-EC84-4EDA-9E4F-CB5BCADDD6A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55ED0890-2320-4089-B9F4-25FD195C3AE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BBF78CF-B9D4-481C-A691-E19B2B40AB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E61D7711-26B8-4301-AF37-FAA8723F8B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F455D11-1ED8-4401-882D-5D9993B055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6B440F2-92BC-469E-9FE7-123427F4FE9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9722BFB9-0FF9-4CF8-8C2D-55950C39C5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48844D71-5002-4973-8E47-849351C2D22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D641EED9-7BF2-4534-91B2-34CEFA8690F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52CEF0B-F4D4-4FE3-AF10-275351C58F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5F037F2E-88A7-497B-84B9-6C155ACB477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C3C2C40-42E0-4B37-BDE1-EC93B3EC01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D3645CB7-F7F0-4B81-B1AC-C594A15DC22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1A7786EA-161A-4C26-A0BF-22787CE9AD8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D824C749-9881-42AC-AECF-CE13032BC5C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544F7CE4-F4CD-4C1C-AEDB-EED2AE19B5A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57D784D1-8B7A-44AB-983B-92F40AACBDA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7A2A216-CA68-46FC-B23B-EAA32361798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260B1B56-9E5F-4218-93A7-6F79F329714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383B09A6-850D-4A67-9C48-091F430F2AC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2EAA90F0-36E1-4A96-8C1A-F3C30B96D49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37560113-D350-4E6B-9C60-FCB1CD9614B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46E00DD2-620B-479F-AF87-3E8EDD4F00B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9062C8FB-FB9C-4A57-A5D0-54E7A8774A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436408CE-F808-4605-84A8-25EF8CF55BB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ABB6473E-92DF-4D67-960A-DB462C0DD58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CCE3786E-E849-49E0-A5C7-B558A2810217}"/>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C438AF16-679B-4EAA-82B2-16DC789C1C03}"/>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B95DFC5F-8567-4995-B60D-F3EB6EB922B5}"/>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AC6F4D11-58FA-4B46-BD8B-667DB79F646B}"/>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412C8F2E-5097-4E94-9982-690916F9E7E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F469A4BC-12CA-4E93-99F7-5A1313F964E1}"/>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4D5D72C5-4BF6-4279-BA02-9D4B568A2256}"/>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FF3391E8-9FC7-4916-9581-54118CBEECC5}"/>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8A85229A-0851-4702-9ADA-EB1809A0B153}"/>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B8F385F3-7738-45F9-B29B-775D7E4433ED}"/>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8EA826D6-BD1A-493B-8051-762C43221245}"/>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57E37EBD-320E-4C63-BEF1-1CA1AE14C15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3EA1D768-3207-43B2-87B3-3B47DE1A3EB4}"/>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972B0A6-B1B8-478E-A062-EDA52C5D70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6AB020B-444D-43F5-908B-C9E7BC43F42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269A2F1-25F1-4EB6-9BE9-BA83847FD5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8FE2743-AF1E-4AAA-AA5F-A6007A0504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FCD2DC2E-2F2D-4B63-8E83-32D59C6CB1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103505</xdr:rowOff>
    </xdr:from>
    <xdr:to>
      <xdr:col>24</xdr:col>
      <xdr:colOff>114300</xdr:colOff>
      <xdr:row>57</xdr:row>
      <xdr:rowOff>33655</xdr:rowOff>
    </xdr:to>
    <xdr:sp macro="" textlink="">
      <xdr:nvSpPr>
        <xdr:cNvPr id="90" name="楕円 89">
          <a:extLst>
            <a:ext uri="{FF2B5EF4-FFF2-40B4-BE49-F238E27FC236}">
              <a16:creationId xmlns:a16="http://schemas.microsoft.com/office/drawing/2014/main" id="{163BD959-242B-4C89-922D-CAC4E6C4CDFC}"/>
            </a:ext>
          </a:extLst>
        </xdr:cNvPr>
        <xdr:cNvSpPr/>
      </xdr:nvSpPr>
      <xdr:spPr>
        <a:xfrm>
          <a:off x="45847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126382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6862CF2A-02F9-4DB9-BBDB-0F7DBDEA2CC0}"/>
            </a:ext>
          </a:extLst>
        </xdr:cNvPr>
        <xdr:cNvSpPr txBox="1"/>
      </xdr:nvSpPr>
      <xdr:spPr>
        <a:xfrm>
          <a:off x="4673600"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139700</xdr:rowOff>
    </xdr:from>
    <xdr:to>
      <xdr:col>20</xdr:col>
      <xdr:colOff>38100</xdr:colOff>
      <xdr:row>57</xdr:row>
      <xdr:rowOff>69850</xdr:rowOff>
    </xdr:to>
    <xdr:sp macro="" textlink="">
      <xdr:nvSpPr>
        <xdr:cNvPr id="92" name="楕円 91">
          <a:extLst>
            <a:ext uri="{FF2B5EF4-FFF2-40B4-BE49-F238E27FC236}">
              <a16:creationId xmlns:a16="http://schemas.microsoft.com/office/drawing/2014/main" id="{481D709F-7208-48FF-AD14-168156038D8D}"/>
            </a:ext>
          </a:extLst>
        </xdr:cNvPr>
        <xdr:cNvSpPr/>
      </xdr:nvSpPr>
      <xdr:spPr>
        <a:xfrm>
          <a:off x="3746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154305</xdr:rowOff>
    </xdr:from>
    <xdr:to>
      <xdr:col>24</xdr:col>
      <xdr:colOff>63500</xdr:colOff>
      <xdr:row>57</xdr:row>
      <xdr:rowOff>19050</xdr:rowOff>
    </xdr:to>
    <xdr:cxnSp macro="">
      <xdr:nvCxnSpPr>
        <xdr:cNvPr id="93" name="直線コネクタ 92">
          <a:extLst>
            <a:ext uri="{FF2B5EF4-FFF2-40B4-BE49-F238E27FC236}">
              <a16:creationId xmlns:a16="http://schemas.microsoft.com/office/drawing/2014/main" id="{364F30B5-0AE6-42B5-800B-A71CE6727468}"/>
            </a:ext>
          </a:extLst>
        </xdr:cNvPr>
        <xdr:cNvCxnSpPr/>
      </xdr:nvCxnSpPr>
      <xdr:spPr>
        <a:xfrm flipV="1">
          <a:off x="3797300" y="97555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xdr:rowOff>
    </xdr:from>
    <xdr:to>
      <xdr:col>15</xdr:col>
      <xdr:colOff>101600</xdr:colOff>
      <xdr:row>57</xdr:row>
      <xdr:rowOff>106045</xdr:rowOff>
    </xdr:to>
    <xdr:sp macro="" textlink="">
      <xdr:nvSpPr>
        <xdr:cNvPr id="94" name="楕円 93">
          <a:extLst>
            <a:ext uri="{FF2B5EF4-FFF2-40B4-BE49-F238E27FC236}">
              <a16:creationId xmlns:a16="http://schemas.microsoft.com/office/drawing/2014/main" id="{5CBBF765-D33C-481E-83B5-D73E1D8003E6}"/>
            </a:ext>
          </a:extLst>
        </xdr:cNvPr>
        <xdr:cNvSpPr/>
      </xdr:nvSpPr>
      <xdr:spPr>
        <a:xfrm>
          <a:off x="2857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19050</xdr:rowOff>
    </xdr:from>
    <xdr:to>
      <xdr:col>19</xdr:col>
      <xdr:colOff>177800</xdr:colOff>
      <xdr:row>57</xdr:row>
      <xdr:rowOff>55245</xdr:rowOff>
    </xdr:to>
    <xdr:cxnSp macro="">
      <xdr:nvCxnSpPr>
        <xdr:cNvPr id="95" name="直線コネクタ 94">
          <a:extLst>
            <a:ext uri="{FF2B5EF4-FFF2-40B4-BE49-F238E27FC236}">
              <a16:creationId xmlns:a16="http://schemas.microsoft.com/office/drawing/2014/main" id="{356C3794-03D3-45C7-BC3B-46724DE52A40}"/>
            </a:ext>
          </a:extLst>
        </xdr:cNvPr>
        <xdr:cNvCxnSpPr/>
      </xdr:nvCxnSpPr>
      <xdr:spPr>
        <a:xfrm flipV="1">
          <a:off x="2908300" y="9791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86377</xdr:rowOff>
    </xdr:from>
    <xdr:ext cx="405111" cy="259045"/>
    <xdr:sp macro="" textlink="">
      <xdr:nvSpPr>
        <xdr:cNvPr id="96" name="n_1mainValue【体育館・プール】&#10;有形固定資産減価償却率">
          <a:extLst>
            <a:ext uri="{FF2B5EF4-FFF2-40B4-BE49-F238E27FC236}">
              <a16:creationId xmlns:a16="http://schemas.microsoft.com/office/drawing/2014/main" id="{1D94A945-3CA3-4AD4-8A12-5C9A2519C439}"/>
            </a:ext>
          </a:extLst>
        </xdr:cNvPr>
        <xdr:cNvSpPr txBox="1"/>
      </xdr:nvSpPr>
      <xdr:spPr>
        <a:xfrm>
          <a:off x="3582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122572</xdr:rowOff>
    </xdr:from>
    <xdr:ext cx="405111" cy="259045"/>
    <xdr:sp macro="" textlink="">
      <xdr:nvSpPr>
        <xdr:cNvPr id="97" name="n_2mainValue【体育館・プール】&#10;有形固定資産減価償却率">
          <a:extLst>
            <a:ext uri="{FF2B5EF4-FFF2-40B4-BE49-F238E27FC236}">
              <a16:creationId xmlns:a16="http://schemas.microsoft.com/office/drawing/2014/main" id="{888F063F-5518-4AEB-89F1-60DF68479E7B}"/>
            </a:ext>
          </a:extLst>
        </xdr:cNvPr>
        <xdr:cNvSpPr txBox="1"/>
      </xdr:nvSpPr>
      <xdr:spPr>
        <a:xfrm>
          <a:off x="27057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4CCD2CC4-1D58-425C-AD22-1FECAC3478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1A51B444-D7BA-4FE9-BF08-F864D7D8D59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F3077BD6-9101-46D9-BA0D-72A3D965942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A62D74C1-C6E9-4495-9B7A-1B07B967497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C52E39BC-C473-44D6-948D-ECE34DADB0A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45626524-A4AF-4821-9875-13B04DEBF72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3E6E422E-F3DE-4933-B6E7-E633792A16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71D8DA72-D246-4BC7-B657-4D5A6B7E83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D1EAFF2E-A768-48FD-AB8C-5DFE901DE70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EAAC8C0E-CA1C-4032-B59A-C64EBCBE352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F866769B-2630-47CD-975B-6E09E48AD53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97FFE98D-0D0A-4A92-B55C-CF509D7455C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5575E439-A5BE-4267-A961-47588B9F68E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448BAC6F-984A-45A6-A604-B4E30D207C7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BFF0237A-E4C7-47F6-AC6E-A628BF561F0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346330B5-A3F8-4156-A1FA-D0D19F3C1AE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FE3756B5-07D6-4779-A530-640CC523EF6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CCEB3C7B-DFB6-4B46-9925-087ED081C96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EB3270E0-18DA-4BE2-91D1-2CD4FFCD9F3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A38DB763-8580-4521-A042-56AB915DB01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F98A459A-C800-444E-BE10-C02713A6F64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a:extLst>
            <a:ext uri="{FF2B5EF4-FFF2-40B4-BE49-F238E27FC236}">
              <a16:creationId xmlns:a16="http://schemas.microsoft.com/office/drawing/2014/main" id="{5F6A5BB0-7E20-4CF2-A011-000601250683}"/>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A8E774C1-448E-469B-98A1-503D996F997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4CBE48B0-7E3E-4D22-A699-99345E84DDA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98DF1B7A-5BA1-4546-BC4A-8708953078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a:extLst>
            <a:ext uri="{FF2B5EF4-FFF2-40B4-BE49-F238E27FC236}">
              <a16:creationId xmlns:a16="http://schemas.microsoft.com/office/drawing/2014/main" id="{783BC581-8869-4637-B450-25E90ECE9DE1}"/>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a:extLst>
            <a:ext uri="{FF2B5EF4-FFF2-40B4-BE49-F238E27FC236}">
              <a16:creationId xmlns:a16="http://schemas.microsoft.com/office/drawing/2014/main" id="{0AF17B12-4A50-44D0-A72E-F92DEE86A9F1}"/>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a:extLst>
            <a:ext uri="{FF2B5EF4-FFF2-40B4-BE49-F238E27FC236}">
              <a16:creationId xmlns:a16="http://schemas.microsoft.com/office/drawing/2014/main" id="{8A147E9E-7953-4D82-838E-4A748F204481}"/>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a:extLst>
            <a:ext uri="{FF2B5EF4-FFF2-40B4-BE49-F238E27FC236}">
              <a16:creationId xmlns:a16="http://schemas.microsoft.com/office/drawing/2014/main" id="{F9F41F5C-CAA0-4B5A-90A8-3695460CBC25}"/>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a:extLst>
            <a:ext uri="{FF2B5EF4-FFF2-40B4-BE49-F238E27FC236}">
              <a16:creationId xmlns:a16="http://schemas.microsoft.com/office/drawing/2014/main" id="{41FC86D0-279B-450D-B344-ECAB7E07F66F}"/>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8" name="【体育館・プール】&#10;一人当たり面積平均値テキスト">
          <a:extLst>
            <a:ext uri="{FF2B5EF4-FFF2-40B4-BE49-F238E27FC236}">
              <a16:creationId xmlns:a16="http://schemas.microsoft.com/office/drawing/2014/main" id="{C799545E-4B86-4694-8D38-D718B0C55D4F}"/>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a:extLst>
            <a:ext uri="{FF2B5EF4-FFF2-40B4-BE49-F238E27FC236}">
              <a16:creationId xmlns:a16="http://schemas.microsoft.com/office/drawing/2014/main" id="{7040DD3D-26A5-4F88-8A1C-BF2F1079ED5C}"/>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a:extLst>
            <a:ext uri="{FF2B5EF4-FFF2-40B4-BE49-F238E27FC236}">
              <a16:creationId xmlns:a16="http://schemas.microsoft.com/office/drawing/2014/main" id="{16F7D6B2-C1C1-4EA0-964C-0039A6F3137B}"/>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1" name="n_1aveValue【体育館・プール】&#10;一人当たり面積">
          <a:extLst>
            <a:ext uri="{FF2B5EF4-FFF2-40B4-BE49-F238E27FC236}">
              <a16:creationId xmlns:a16="http://schemas.microsoft.com/office/drawing/2014/main" id="{AD08BB4A-632C-43CC-BB0D-3537B3C28CBB}"/>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a:extLst>
            <a:ext uri="{FF2B5EF4-FFF2-40B4-BE49-F238E27FC236}">
              <a16:creationId xmlns:a16="http://schemas.microsoft.com/office/drawing/2014/main" id="{A3318B4F-BB21-4DD8-B020-F2EAB3C4A7E9}"/>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3" name="n_2aveValue【体育館・プール】&#10;一人当たり面積">
          <a:extLst>
            <a:ext uri="{FF2B5EF4-FFF2-40B4-BE49-F238E27FC236}">
              <a16:creationId xmlns:a16="http://schemas.microsoft.com/office/drawing/2014/main" id="{9BE97D7F-DBA2-4C96-A401-D0CF7096EF60}"/>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a:extLst>
            <a:ext uri="{FF2B5EF4-FFF2-40B4-BE49-F238E27FC236}">
              <a16:creationId xmlns:a16="http://schemas.microsoft.com/office/drawing/2014/main" id="{716BB9D3-E23E-4B63-8040-5318774D5FF2}"/>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a:extLst>
            <a:ext uri="{FF2B5EF4-FFF2-40B4-BE49-F238E27FC236}">
              <a16:creationId xmlns:a16="http://schemas.microsoft.com/office/drawing/2014/main" id="{97D0CEE9-854C-4D97-B72E-DE6820FC3376}"/>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EB829B51-48D6-4C75-9AF7-E338B9FB92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7A1D1054-55AC-4F7E-AADC-7F6EE4698A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199E8B3-9696-4CBA-A24B-D0DAB547D63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D7985A55-68C8-4819-8793-6D39E37501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E44DE44-6AED-4569-BEF8-61FE1D4F2C3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61540</xdr:rowOff>
    </xdr:from>
    <xdr:to>
      <xdr:col>55</xdr:col>
      <xdr:colOff>50800</xdr:colOff>
      <xdr:row>63</xdr:row>
      <xdr:rowOff>163140</xdr:rowOff>
    </xdr:to>
    <xdr:sp macro="" textlink="">
      <xdr:nvSpPr>
        <xdr:cNvPr id="141" name="楕円 140">
          <a:extLst>
            <a:ext uri="{FF2B5EF4-FFF2-40B4-BE49-F238E27FC236}">
              <a16:creationId xmlns:a16="http://schemas.microsoft.com/office/drawing/2014/main" id="{19AA4824-DF13-4355-8ABC-D4D4ECDB2F6D}"/>
            </a:ext>
          </a:extLst>
        </xdr:cNvPr>
        <xdr:cNvSpPr/>
      </xdr:nvSpPr>
      <xdr:spPr>
        <a:xfrm>
          <a:off x="10426700" y="108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84417</xdr:rowOff>
    </xdr:from>
    <xdr:ext cx="469744" cy="259045"/>
    <xdr:sp macro="" textlink="">
      <xdr:nvSpPr>
        <xdr:cNvPr id="142" name="【体育館・プール】&#10;一人当たり面積該当値テキスト">
          <a:extLst>
            <a:ext uri="{FF2B5EF4-FFF2-40B4-BE49-F238E27FC236}">
              <a16:creationId xmlns:a16="http://schemas.microsoft.com/office/drawing/2014/main" id="{9CFF28E1-24D4-4CF3-B0A6-D54CDB81A31B}"/>
            </a:ext>
          </a:extLst>
        </xdr:cNvPr>
        <xdr:cNvSpPr txBox="1"/>
      </xdr:nvSpPr>
      <xdr:spPr>
        <a:xfrm>
          <a:off x="10515600" y="1071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66602</xdr:rowOff>
    </xdr:from>
    <xdr:to>
      <xdr:col>50</xdr:col>
      <xdr:colOff>165100</xdr:colOff>
      <xdr:row>63</xdr:row>
      <xdr:rowOff>168202</xdr:rowOff>
    </xdr:to>
    <xdr:sp macro="" textlink="">
      <xdr:nvSpPr>
        <xdr:cNvPr id="143" name="楕円 142">
          <a:extLst>
            <a:ext uri="{FF2B5EF4-FFF2-40B4-BE49-F238E27FC236}">
              <a16:creationId xmlns:a16="http://schemas.microsoft.com/office/drawing/2014/main" id="{B3E47DBD-FE64-4C78-B0BC-A159B0BA2313}"/>
            </a:ext>
          </a:extLst>
        </xdr:cNvPr>
        <xdr:cNvSpPr/>
      </xdr:nvSpPr>
      <xdr:spPr>
        <a:xfrm>
          <a:off x="9588500" y="1086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112340</xdr:rowOff>
    </xdr:from>
    <xdr:to>
      <xdr:col>55</xdr:col>
      <xdr:colOff>0</xdr:colOff>
      <xdr:row>63</xdr:row>
      <xdr:rowOff>117402</xdr:rowOff>
    </xdr:to>
    <xdr:cxnSp macro="">
      <xdr:nvCxnSpPr>
        <xdr:cNvPr id="144" name="直線コネクタ 143">
          <a:extLst>
            <a:ext uri="{FF2B5EF4-FFF2-40B4-BE49-F238E27FC236}">
              <a16:creationId xmlns:a16="http://schemas.microsoft.com/office/drawing/2014/main" id="{7D14F6B0-3F15-4D28-BBFB-365B878F71CB}"/>
            </a:ext>
          </a:extLst>
        </xdr:cNvPr>
        <xdr:cNvCxnSpPr/>
      </xdr:nvCxnSpPr>
      <xdr:spPr>
        <a:xfrm flipV="1">
          <a:off x="9639300" y="10913690"/>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70195</xdr:rowOff>
    </xdr:from>
    <xdr:to>
      <xdr:col>46</xdr:col>
      <xdr:colOff>38100</xdr:colOff>
      <xdr:row>64</xdr:row>
      <xdr:rowOff>345</xdr:rowOff>
    </xdr:to>
    <xdr:sp macro="" textlink="">
      <xdr:nvSpPr>
        <xdr:cNvPr id="145" name="楕円 144">
          <a:extLst>
            <a:ext uri="{FF2B5EF4-FFF2-40B4-BE49-F238E27FC236}">
              <a16:creationId xmlns:a16="http://schemas.microsoft.com/office/drawing/2014/main" id="{A16E2EB6-D5F1-47ED-9869-DE5EE36DAFBE}"/>
            </a:ext>
          </a:extLst>
        </xdr:cNvPr>
        <xdr:cNvSpPr/>
      </xdr:nvSpPr>
      <xdr:spPr>
        <a:xfrm>
          <a:off x="8699500" y="10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117402</xdr:rowOff>
    </xdr:from>
    <xdr:to>
      <xdr:col>50</xdr:col>
      <xdr:colOff>114300</xdr:colOff>
      <xdr:row>63</xdr:row>
      <xdr:rowOff>120995</xdr:rowOff>
    </xdr:to>
    <xdr:cxnSp macro="">
      <xdr:nvCxnSpPr>
        <xdr:cNvPr id="146" name="直線コネクタ 145">
          <a:extLst>
            <a:ext uri="{FF2B5EF4-FFF2-40B4-BE49-F238E27FC236}">
              <a16:creationId xmlns:a16="http://schemas.microsoft.com/office/drawing/2014/main" id="{FB3148B4-3FD2-4608-8B1E-5292BA59F038}"/>
            </a:ext>
          </a:extLst>
        </xdr:cNvPr>
        <xdr:cNvCxnSpPr/>
      </xdr:nvCxnSpPr>
      <xdr:spPr>
        <a:xfrm flipV="1">
          <a:off x="8750300" y="10918752"/>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13279</xdr:rowOff>
    </xdr:from>
    <xdr:ext cx="469744" cy="259045"/>
    <xdr:sp macro="" textlink="">
      <xdr:nvSpPr>
        <xdr:cNvPr id="147" name="n_1mainValue【体育館・プール】&#10;一人当たり面積">
          <a:extLst>
            <a:ext uri="{FF2B5EF4-FFF2-40B4-BE49-F238E27FC236}">
              <a16:creationId xmlns:a16="http://schemas.microsoft.com/office/drawing/2014/main" id="{D1D83FB2-5137-493F-B831-AE85CDB8ABCF}"/>
            </a:ext>
          </a:extLst>
        </xdr:cNvPr>
        <xdr:cNvSpPr txBox="1"/>
      </xdr:nvSpPr>
      <xdr:spPr>
        <a:xfrm>
          <a:off x="9391727" y="1064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16872</xdr:rowOff>
    </xdr:from>
    <xdr:ext cx="469744" cy="259045"/>
    <xdr:sp macro="" textlink="">
      <xdr:nvSpPr>
        <xdr:cNvPr id="148" name="n_2mainValue【体育館・プール】&#10;一人当たり面積">
          <a:extLst>
            <a:ext uri="{FF2B5EF4-FFF2-40B4-BE49-F238E27FC236}">
              <a16:creationId xmlns:a16="http://schemas.microsoft.com/office/drawing/2014/main" id="{356B14EF-077C-44E7-BC7B-93FB1DEB1AD3}"/>
            </a:ext>
          </a:extLst>
        </xdr:cNvPr>
        <xdr:cNvSpPr txBox="1"/>
      </xdr:nvSpPr>
      <xdr:spPr>
        <a:xfrm>
          <a:off x="8515427" y="106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98316850-1382-4756-A175-87728DE951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5663E2C6-81BC-4F0B-90CC-0B1E4299BF6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0B190467-0D90-48BD-9598-BDE691673BD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B651D107-A1AB-4F5A-9601-269CB52780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CE20ED14-773A-4AEA-B62E-F69FE74C08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CC00EC8E-1524-4787-800C-C4A1F452F5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E592BB74-2886-4F9D-BD47-F2F874E67AD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65F7AAA6-1BCF-4498-96FF-A6AC27D6C83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a:extLst>
            <a:ext uri="{FF2B5EF4-FFF2-40B4-BE49-F238E27FC236}">
              <a16:creationId xmlns:a16="http://schemas.microsoft.com/office/drawing/2014/main" id="{D9DB1346-22A5-4FF2-BA9B-5132615E5E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a:extLst>
            <a:ext uri="{FF2B5EF4-FFF2-40B4-BE49-F238E27FC236}">
              <a16:creationId xmlns:a16="http://schemas.microsoft.com/office/drawing/2014/main" id="{26F2C9EF-369C-4B10-8D21-7AE209F66D6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a:extLst>
            <a:ext uri="{FF2B5EF4-FFF2-40B4-BE49-F238E27FC236}">
              <a16:creationId xmlns:a16="http://schemas.microsoft.com/office/drawing/2014/main" id="{031DA68D-E6E5-4746-8282-6D5071AED16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a:extLst>
            <a:ext uri="{FF2B5EF4-FFF2-40B4-BE49-F238E27FC236}">
              <a16:creationId xmlns:a16="http://schemas.microsoft.com/office/drawing/2014/main" id="{871C74F4-7095-40AA-8301-D5EC89BD6D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a:extLst>
            <a:ext uri="{FF2B5EF4-FFF2-40B4-BE49-F238E27FC236}">
              <a16:creationId xmlns:a16="http://schemas.microsoft.com/office/drawing/2014/main" id="{2FD81A44-1F17-45F5-B188-66902B3CCC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a:extLst>
            <a:ext uri="{FF2B5EF4-FFF2-40B4-BE49-F238E27FC236}">
              <a16:creationId xmlns:a16="http://schemas.microsoft.com/office/drawing/2014/main" id="{AE86FDB3-581F-45ED-BCB4-98659BBDD0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a:extLst>
            <a:ext uri="{FF2B5EF4-FFF2-40B4-BE49-F238E27FC236}">
              <a16:creationId xmlns:a16="http://schemas.microsoft.com/office/drawing/2014/main" id="{9740D4D3-FF46-4EFE-98BD-BB5436D542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a:extLst>
            <a:ext uri="{FF2B5EF4-FFF2-40B4-BE49-F238E27FC236}">
              <a16:creationId xmlns:a16="http://schemas.microsoft.com/office/drawing/2014/main" id="{49800C4E-47A9-42E5-89E0-977560D3701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A2A83EA2-B246-4931-81CB-3FF7E02136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AC44AA2B-AE99-44ED-B99E-87B31CA8BC5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6BE503E4-0916-4C41-8552-3E11EE6E14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83B63B4B-6A4C-4E9A-96AE-62520EC27E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94747135-AC54-4FE1-9F7B-789CA9AD7E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9278175C-5D54-4419-966F-945357EF020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7EDA5403-A900-41B0-9EE9-596C0CB0D3E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724FB0CA-63BD-43E9-A28C-D4F865B627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a:extLst>
            <a:ext uri="{FF2B5EF4-FFF2-40B4-BE49-F238E27FC236}">
              <a16:creationId xmlns:a16="http://schemas.microsoft.com/office/drawing/2014/main" id="{F80D3025-E692-441A-BAA5-90FCF198291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a:extLst>
            <a:ext uri="{FF2B5EF4-FFF2-40B4-BE49-F238E27FC236}">
              <a16:creationId xmlns:a16="http://schemas.microsoft.com/office/drawing/2014/main" id="{B20D9C05-F267-4246-A6E8-C1E03CD2079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75" name="テキスト ボックス 174">
          <a:extLst>
            <a:ext uri="{FF2B5EF4-FFF2-40B4-BE49-F238E27FC236}">
              <a16:creationId xmlns:a16="http://schemas.microsoft.com/office/drawing/2014/main" id="{527C04B6-91C4-45E8-A7CB-E029A3A0CFD9}"/>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76" name="直線コネクタ 175">
          <a:extLst>
            <a:ext uri="{FF2B5EF4-FFF2-40B4-BE49-F238E27FC236}">
              <a16:creationId xmlns:a16="http://schemas.microsoft.com/office/drawing/2014/main" id="{8B45DAAE-F095-40B1-93C3-968C3E3E933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77" name="テキスト ボックス 176">
          <a:extLst>
            <a:ext uri="{FF2B5EF4-FFF2-40B4-BE49-F238E27FC236}">
              <a16:creationId xmlns:a16="http://schemas.microsoft.com/office/drawing/2014/main" id="{417302DC-9275-4508-8AD3-524CFFA53B71}"/>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78" name="直線コネクタ 177">
          <a:extLst>
            <a:ext uri="{FF2B5EF4-FFF2-40B4-BE49-F238E27FC236}">
              <a16:creationId xmlns:a16="http://schemas.microsoft.com/office/drawing/2014/main" id="{90998AEE-3602-459D-90ED-172709193D92}"/>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79" name="テキスト ボックス 178">
          <a:extLst>
            <a:ext uri="{FF2B5EF4-FFF2-40B4-BE49-F238E27FC236}">
              <a16:creationId xmlns:a16="http://schemas.microsoft.com/office/drawing/2014/main" id="{9FC37E18-303C-40E7-8F4D-30325BD39186}"/>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0" name="直線コネクタ 179">
          <a:extLst>
            <a:ext uri="{FF2B5EF4-FFF2-40B4-BE49-F238E27FC236}">
              <a16:creationId xmlns:a16="http://schemas.microsoft.com/office/drawing/2014/main" id="{DDBFD6F3-F60B-4CDC-9361-2ECABC4C657A}"/>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81" name="テキスト ボックス 180">
          <a:extLst>
            <a:ext uri="{FF2B5EF4-FFF2-40B4-BE49-F238E27FC236}">
              <a16:creationId xmlns:a16="http://schemas.microsoft.com/office/drawing/2014/main" id="{F0420F45-A0F5-45C9-803C-18FFE6C26FBC}"/>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82" name="直線コネクタ 181">
          <a:extLst>
            <a:ext uri="{FF2B5EF4-FFF2-40B4-BE49-F238E27FC236}">
              <a16:creationId xmlns:a16="http://schemas.microsoft.com/office/drawing/2014/main" id="{800A5BD1-64EE-4AF2-ACA6-6F621E58DF0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83" name="テキスト ボックス 182">
          <a:extLst>
            <a:ext uri="{FF2B5EF4-FFF2-40B4-BE49-F238E27FC236}">
              <a16:creationId xmlns:a16="http://schemas.microsoft.com/office/drawing/2014/main" id="{22D8665B-22C9-4B4C-A074-A54C4BDA7B21}"/>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4" name="直線コネクタ 183">
          <a:extLst>
            <a:ext uri="{FF2B5EF4-FFF2-40B4-BE49-F238E27FC236}">
              <a16:creationId xmlns:a16="http://schemas.microsoft.com/office/drawing/2014/main" id="{34F23E6B-1C1E-4F48-BA7A-3B2DC5A6AFB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5" name="テキスト ボックス 184">
          <a:extLst>
            <a:ext uri="{FF2B5EF4-FFF2-40B4-BE49-F238E27FC236}">
              <a16:creationId xmlns:a16="http://schemas.microsoft.com/office/drawing/2014/main" id="{FFD5E392-DC8D-439A-B328-EB75ECDE604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6" name="【市民会館】&#10;有形固定資産減価償却率グラフ枠">
          <a:extLst>
            <a:ext uri="{FF2B5EF4-FFF2-40B4-BE49-F238E27FC236}">
              <a16:creationId xmlns:a16="http://schemas.microsoft.com/office/drawing/2014/main" id="{C39224C9-A482-4FC5-9133-3E68DB2092D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187" name="直線コネクタ 186">
          <a:extLst>
            <a:ext uri="{FF2B5EF4-FFF2-40B4-BE49-F238E27FC236}">
              <a16:creationId xmlns:a16="http://schemas.microsoft.com/office/drawing/2014/main" id="{2B633ABA-32AB-421A-AF5B-141A9FD55AFF}"/>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188" name="【市民会館】&#10;有形固定資産減価償却率最小値テキスト">
          <a:extLst>
            <a:ext uri="{FF2B5EF4-FFF2-40B4-BE49-F238E27FC236}">
              <a16:creationId xmlns:a16="http://schemas.microsoft.com/office/drawing/2014/main" id="{E734A9AA-909C-4581-89D2-BF8DF66E40EB}"/>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189" name="直線コネクタ 188">
          <a:extLst>
            <a:ext uri="{FF2B5EF4-FFF2-40B4-BE49-F238E27FC236}">
              <a16:creationId xmlns:a16="http://schemas.microsoft.com/office/drawing/2014/main" id="{73F1CBBB-E5D6-4449-9B21-0912E273E21D}"/>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90" name="【市民会館】&#10;有形固定資産減価償却率最大値テキスト">
          <a:extLst>
            <a:ext uri="{FF2B5EF4-FFF2-40B4-BE49-F238E27FC236}">
              <a16:creationId xmlns:a16="http://schemas.microsoft.com/office/drawing/2014/main" id="{7E5317F0-7BE7-48D8-9AFF-1888B3887B27}"/>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91" name="直線コネクタ 190">
          <a:extLst>
            <a:ext uri="{FF2B5EF4-FFF2-40B4-BE49-F238E27FC236}">
              <a16:creationId xmlns:a16="http://schemas.microsoft.com/office/drawing/2014/main" id="{4A04BE3B-0F22-41EC-9948-54A83F23B68F}"/>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27703</xdr:rowOff>
    </xdr:from>
    <xdr:ext cx="405111" cy="259045"/>
    <xdr:sp macro="" textlink="">
      <xdr:nvSpPr>
        <xdr:cNvPr id="192" name="【市民会館】&#10;有形固定資産減価償却率平均値テキスト">
          <a:extLst>
            <a:ext uri="{FF2B5EF4-FFF2-40B4-BE49-F238E27FC236}">
              <a16:creationId xmlns:a16="http://schemas.microsoft.com/office/drawing/2014/main" id="{2D1AB5F2-D205-4C14-8363-9CE383F1BF63}"/>
            </a:ext>
          </a:extLst>
        </xdr:cNvPr>
        <xdr:cNvSpPr txBox="1"/>
      </xdr:nvSpPr>
      <xdr:spPr>
        <a:xfrm>
          <a:off x="4673600" y="18029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193" name="フローチャート: 判断 192">
          <a:extLst>
            <a:ext uri="{FF2B5EF4-FFF2-40B4-BE49-F238E27FC236}">
              <a16:creationId xmlns:a16="http://schemas.microsoft.com/office/drawing/2014/main" id="{1582FA13-BB84-4675-AE74-15BAAA7502CD}"/>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194" name="フローチャート: 判断 193">
          <a:extLst>
            <a:ext uri="{FF2B5EF4-FFF2-40B4-BE49-F238E27FC236}">
              <a16:creationId xmlns:a16="http://schemas.microsoft.com/office/drawing/2014/main" id="{C15C7854-97A8-42AA-A2A3-8C52D9F8FD4C}"/>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195" name="n_1aveValue【市民会館】&#10;有形固定資産減価償却率">
          <a:extLst>
            <a:ext uri="{FF2B5EF4-FFF2-40B4-BE49-F238E27FC236}">
              <a16:creationId xmlns:a16="http://schemas.microsoft.com/office/drawing/2014/main" id="{409BEDA6-DC5C-4FEB-BA11-064529636A55}"/>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196" name="フローチャート: 判断 195">
          <a:extLst>
            <a:ext uri="{FF2B5EF4-FFF2-40B4-BE49-F238E27FC236}">
              <a16:creationId xmlns:a16="http://schemas.microsoft.com/office/drawing/2014/main" id="{07091093-2A5B-4882-A71D-2E48F1259451}"/>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197" name="n_2aveValue【市民会館】&#10;有形固定資産減価償却率">
          <a:extLst>
            <a:ext uri="{FF2B5EF4-FFF2-40B4-BE49-F238E27FC236}">
              <a16:creationId xmlns:a16="http://schemas.microsoft.com/office/drawing/2014/main" id="{A2B2C6DE-BC59-4CB6-93C9-E10CBC834B24}"/>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198" name="フローチャート: 判断 197">
          <a:extLst>
            <a:ext uri="{FF2B5EF4-FFF2-40B4-BE49-F238E27FC236}">
              <a16:creationId xmlns:a16="http://schemas.microsoft.com/office/drawing/2014/main" id="{31B4C8A1-DA79-41BB-B0D2-70C0A6D7C2B5}"/>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199" name="n_3aveValue【市民会館】&#10;有形固定資産減価償却率">
          <a:extLst>
            <a:ext uri="{FF2B5EF4-FFF2-40B4-BE49-F238E27FC236}">
              <a16:creationId xmlns:a16="http://schemas.microsoft.com/office/drawing/2014/main" id="{086A0686-7792-4700-9C5A-23D9896A4469}"/>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0" name="テキスト ボックス 199">
          <a:extLst>
            <a:ext uri="{FF2B5EF4-FFF2-40B4-BE49-F238E27FC236}">
              <a16:creationId xmlns:a16="http://schemas.microsoft.com/office/drawing/2014/main" id="{78BAE23E-8CE1-4EAA-9E7E-98A426CAE4F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1" name="テキスト ボックス 200">
          <a:extLst>
            <a:ext uri="{FF2B5EF4-FFF2-40B4-BE49-F238E27FC236}">
              <a16:creationId xmlns:a16="http://schemas.microsoft.com/office/drawing/2014/main" id="{F248211F-F779-40CF-A393-29775D94023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2" name="テキスト ボックス 201">
          <a:extLst>
            <a:ext uri="{FF2B5EF4-FFF2-40B4-BE49-F238E27FC236}">
              <a16:creationId xmlns:a16="http://schemas.microsoft.com/office/drawing/2014/main" id="{D13B931D-1BF7-49DC-8F4E-0725C296C82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3" name="テキスト ボックス 202">
          <a:extLst>
            <a:ext uri="{FF2B5EF4-FFF2-40B4-BE49-F238E27FC236}">
              <a16:creationId xmlns:a16="http://schemas.microsoft.com/office/drawing/2014/main" id="{DD25B061-10EF-41D3-A6C5-71DD53C3B63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4" name="テキスト ボックス 203">
          <a:extLst>
            <a:ext uri="{FF2B5EF4-FFF2-40B4-BE49-F238E27FC236}">
              <a16:creationId xmlns:a16="http://schemas.microsoft.com/office/drawing/2014/main" id="{126F837E-480F-4E8F-A803-47EA86D237C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205" name="楕円 204">
          <a:extLst>
            <a:ext uri="{FF2B5EF4-FFF2-40B4-BE49-F238E27FC236}">
              <a16:creationId xmlns:a16="http://schemas.microsoft.com/office/drawing/2014/main" id="{64274DE2-924C-433D-8152-65CF6A073C20}"/>
            </a:ext>
          </a:extLst>
        </xdr:cNvPr>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05111" cy="259045"/>
    <xdr:sp macro="" textlink="">
      <xdr:nvSpPr>
        <xdr:cNvPr id="206" name="【市民会館】&#10;有形固定資産減価償却率該当値テキスト">
          <a:extLst>
            <a:ext uri="{FF2B5EF4-FFF2-40B4-BE49-F238E27FC236}">
              <a16:creationId xmlns:a16="http://schemas.microsoft.com/office/drawing/2014/main" id="{7653F593-9116-4FB9-9536-B8D8719C6B68}"/>
            </a:ext>
          </a:extLst>
        </xdr:cNvPr>
        <xdr:cNvSpPr txBox="1"/>
      </xdr:nvSpPr>
      <xdr:spPr>
        <a:xfrm>
          <a:off x="4673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71120</xdr:rowOff>
    </xdr:from>
    <xdr:to>
      <xdr:col>20</xdr:col>
      <xdr:colOff>38100</xdr:colOff>
      <xdr:row>109</xdr:row>
      <xdr:rowOff>1270</xdr:rowOff>
    </xdr:to>
    <xdr:sp macro="" textlink="">
      <xdr:nvSpPr>
        <xdr:cNvPr id="207" name="楕円 206">
          <a:extLst>
            <a:ext uri="{FF2B5EF4-FFF2-40B4-BE49-F238E27FC236}">
              <a16:creationId xmlns:a16="http://schemas.microsoft.com/office/drawing/2014/main" id="{9F966BAA-4EB9-46CE-9562-2778E2235FA8}"/>
            </a:ext>
          </a:extLst>
        </xdr:cNvPr>
        <xdr:cNvSpPr/>
      </xdr:nvSpPr>
      <xdr:spPr>
        <a:xfrm>
          <a:off x="3746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121920</xdr:rowOff>
    </xdr:to>
    <xdr:cxnSp macro="">
      <xdr:nvCxnSpPr>
        <xdr:cNvPr id="208" name="直線コネクタ 207">
          <a:extLst>
            <a:ext uri="{FF2B5EF4-FFF2-40B4-BE49-F238E27FC236}">
              <a16:creationId xmlns:a16="http://schemas.microsoft.com/office/drawing/2014/main" id="{EEE6C3B3-D3D7-4FB2-859B-64E28AA5F11F}"/>
            </a:ext>
          </a:extLst>
        </xdr:cNvPr>
        <xdr:cNvCxnSpPr/>
      </xdr:nvCxnSpPr>
      <xdr:spPr>
        <a:xfrm flipV="1">
          <a:off x="3797300" y="18592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116839</xdr:rowOff>
    </xdr:from>
    <xdr:to>
      <xdr:col>15</xdr:col>
      <xdr:colOff>101600</xdr:colOff>
      <xdr:row>109</xdr:row>
      <xdr:rowOff>46989</xdr:rowOff>
    </xdr:to>
    <xdr:sp macro="" textlink="">
      <xdr:nvSpPr>
        <xdr:cNvPr id="209" name="楕円 208">
          <a:extLst>
            <a:ext uri="{FF2B5EF4-FFF2-40B4-BE49-F238E27FC236}">
              <a16:creationId xmlns:a16="http://schemas.microsoft.com/office/drawing/2014/main" id="{9AE0A9E5-B9AD-43BD-8783-1D30B0BE5150}"/>
            </a:ext>
          </a:extLst>
        </xdr:cNvPr>
        <xdr:cNvSpPr/>
      </xdr:nvSpPr>
      <xdr:spPr>
        <a:xfrm>
          <a:off x="2857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121920</xdr:rowOff>
    </xdr:from>
    <xdr:to>
      <xdr:col>19</xdr:col>
      <xdr:colOff>177800</xdr:colOff>
      <xdr:row>108</xdr:row>
      <xdr:rowOff>167639</xdr:rowOff>
    </xdr:to>
    <xdr:cxnSp macro="">
      <xdr:nvCxnSpPr>
        <xdr:cNvPr id="210" name="直線コネクタ 209">
          <a:extLst>
            <a:ext uri="{FF2B5EF4-FFF2-40B4-BE49-F238E27FC236}">
              <a16:creationId xmlns:a16="http://schemas.microsoft.com/office/drawing/2014/main" id="{8F242069-6FAE-43AA-881C-A0F7DD10023A}"/>
            </a:ext>
          </a:extLst>
        </xdr:cNvPr>
        <xdr:cNvCxnSpPr/>
      </xdr:nvCxnSpPr>
      <xdr:spPr>
        <a:xfrm flipV="1">
          <a:off x="2908300" y="18638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163847</xdr:rowOff>
    </xdr:from>
    <xdr:ext cx="405111" cy="259045"/>
    <xdr:sp macro="" textlink="">
      <xdr:nvSpPr>
        <xdr:cNvPr id="211" name="n_1mainValue【市民会館】&#10;有形固定資産減価償却率">
          <a:extLst>
            <a:ext uri="{FF2B5EF4-FFF2-40B4-BE49-F238E27FC236}">
              <a16:creationId xmlns:a16="http://schemas.microsoft.com/office/drawing/2014/main" id="{E4A69988-20BE-4654-81D1-ACD20F2F1B07}"/>
            </a:ext>
          </a:extLst>
        </xdr:cNvPr>
        <xdr:cNvSpPr txBox="1"/>
      </xdr:nvSpPr>
      <xdr:spPr>
        <a:xfrm>
          <a:off x="35820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38116</xdr:rowOff>
    </xdr:from>
    <xdr:ext cx="405111" cy="259045"/>
    <xdr:sp macro="" textlink="">
      <xdr:nvSpPr>
        <xdr:cNvPr id="212" name="n_2mainValue【市民会館】&#10;有形固定資産減価償却率">
          <a:extLst>
            <a:ext uri="{FF2B5EF4-FFF2-40B4-BE49-F238E27FC236}">
              <a16:creationId xmlns:a16="http://schemas.microsoft.com/office/drawing/2014/main" id="{D0C579B2-80D3-40AC-BF91-0F7037F239F0}"/>
            </a:ext>
          </a:extLst>
        </xdr:cNvPr>
        <xdr:cNvSpPr txBox="1"/>
      </xdr:nvSpPr>
      <xdr:spPr>
        <a:xfrm>
          <a:off x="2705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3" name="正方形/長方形 212">
          <a:extLst>
            <a:ext uri="{FF2B5EF4-FFF2-40B4-BE49-F238E27FC236}">
              <a16:creationId xmlns:a16="http://schemas.microsoft.com/office/drawing/2014/main" id="{D627529E-97AC-4ED2-BBD9-3B685DDCC5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4" name="正方形/長方形 213">
          <a:extLst>
            <a:ext uri="{FF2B5EF4-FFF2-40B4-BE49-F238E27FC236}">
              <a16:creationId xmlns:a16="http://schemas.microsoft.com/office/drawing/2014/main" id="{479A5A0C-E7C8-4E78-A524-B38AF474F0C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5" name="正方形/長方形 214">
          <a:extLst>
            <a:ext uri="{FF2B5EF4-FFF2-40B4-BE49-F238E27FC236}">
              <a16:creationId xmlns:a16="http://schemas.microsoft.com/office/drawing/2014/main" id="{472EA175-6E30-4BDD-B994-35FC970036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6" name="正方形/長方形 215">
          <a:extLst>
            <a:ext uri="{FF2B5EF4-FFF2-40B4-BE49-F238E27FC236}">
              <a16:creationId xmlns:a16="http://schemas.microsoft.com/office/drawing/2014/main" id="{719F4AE6-D4D4-461F-9DB6-21CF46CE6B5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7" name="正方形/長方形 216">
          <a:extLst>
            <a:ext uri="{FF2B5EF4-FFF2-40B4-BE49-F238E27FC236}">
              <a16:creationId xmlns:a16="http://schemas.microsoft.com/office/drawing/2014/main" id="{1CE55857-5B0A-4847-877C-EEF6D8E97F4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8" name="正方形/長方形 217">
          <a:extLst>
            <a:ext uri="{FF2B5EF4-FFF2-40B4-BE49-F238E27FC236}">
              <a16:creationId xmlns:a16="http://schemas.microsoft.com/office/drawing/2014/main" id="{6384DD07-6F4B-444B-9681-732BFC26B6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9" name="正方形/長方形 218">
          <a:extLst>
            <a:ext uri="{FF2B5EF4-FFF2-40B4-BE49-F238E27FC236}">
              <a16:creationId xmlns:a16="http://schemas.microsoft.com/office/drawing/2014/main" id="{516C4500-2815-4531-AD1C-7D2B8B6103E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0" name="正方形/長方形 219">
          <a:extLst>
            <a:ext uri="{FF2B5EF4-FFF2-40B4-BE49-F238E27FC236}">
              <a16:creationId xmlns:a16="http://schemas.microsoft.com/office/drawing/2014/main" id="{D3CCF3C7-D25E-48CB-97A6-332D0F0554B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1" name="テキスト ボックス 220">
          <a:extLst>
            <a:ext uri="{FF2B5EF4-FFF2-40B4-BE49-F238E27FC236}">
              <a16:creationId xmlns:a16="http://schemas.microsoft.com/office/drawing/2014/main" id="{9E5CF531-FA24-4489-BF15-03832E43DCA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2" name="直線コネクタ 221">
          <a:extLst>
            <a:ext uri="{FF2B5EF4-FFF2-40B4-BE49-F238E27FC236}">
              <a16:creationId xmlns:a16="http://schemas.microsoft.com/office/drawing/2014/main" id="{46118BC2-3192-4771-97CE-312006FCE62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23" name="直線コネクタ 222">
          <a:extLst>
            <a:ext uri="{FF2B5EF4-FFF2-40B4-BE49-F238E27FC236}">
              <a16:creationId xmlns:a16="http://schemas.microsoft.com/office/drawing/2014/main" id="{1A9D999F-5A36-44BF-A72B-934CF507BB9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24" name="テキスト ボックス 223">
          <a:extLst>
            <a:ext uri="{FF2B5EF4-FFF2-40B4-BE49-F238E27FC236}">
              <a16:creationId xmlns:a16="http://schemas.microsoft.com/office/drawing/2014/main" id="{69AAB659-8439-4780-861F-DEB60A8894D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25" name="直線コネクタ 224">
          <a:extLst>
            <a:ext uri="{FF2B5EF4-FFF2-40B4-BE49-F238E27FC236}">
              <a16:creationId xmlns:a16="http://schemas.microsoft.com/office/drawing/2014/main" id="{4F8DB13C-8E8B-4A25-A3D5-ACBA987A59D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26" name="テキスト ボックス 225">
          <a:extLst>
            <a:ext uri="{FF2B5EF4-FFF2-40B4-BE49-F238E27FC236}">
              <a16:creationId xmlns:a16="http://schemas.microsoft.com/office/drawing/2014/main" id="{4DB6491F-A659-4AE0-A373-CDCC0EDC0CE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27" name="直線コネクタ 226">
          <a:extLst>
            <a:ext uri="{FF2B5EF4-FFF2-40B4-BE49-F238E27FC236}">
              <a16:creationId xmlns:a16="http://schemas.microsoft.com/office/drawing/2014/main" id="{DDF88485-09C3-4AFE-93CC-CC746BB7381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8" name="テキスト ボックス 227">
          <a:extLst>
            <a:ext uri="{FF2B5EF4-FFF2-40B4-BE49-F238E27FC236}">
              <a16:creationId xmlns:a16="http://schemas.microsoft.com/office/drawing/2014/main" id="{9B900D0C-B481-4F29-9F18-285601A3307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9" name="直線コネクタ 228">
          <a:extLst>
            <a:ext uri="{FF2B5EF4-FFF2-40B4-BE49-F238E27FC236}">
              <a16:creationId xmlns:a16="http://schemas.microsoft.com/office/drawing/2014/main" id="{86A9C4C4-11E8-4FE3-B372-76C0B42E851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0" name="テキスト ボックス 229">
          <a:extLst>
            <a:ext uri="{FF2B5EF4-FFF2-40B4-BE49-F238E27FC236}">
              <a16:creationId xmlns:a16="http://schemas.microsoft.com/office/drawing/2014/main" id="{1DB4F37B-56D8-49C3-81D0-3CAADD12017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1" name="直線コネクタ 230">
          <a:extLst>
            <a:ext uri="{FF2B5EF4-FFF2-40B4-BE49-F238E27FC236}">
              <a16:creationId xmlns:a16="http://schemas.microsoft.com/office/drawing/2014/main" id="{2CEDB5A2-837F-403C-9871-962A53FC1FC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32" name="テキスト ボックス 231">
          <a:extLst>
            <a:ext uri="{FF2B5EF4-FFF2-40B4-BE49-F238E27FC236}">
              <a16:creationId xmlns:a16="http://schemas.microsoft.com/office/drawing/2014/main" id="{95BD9E4D-E6FD-4030-B2F3-5D915DEC4AB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3" name="直線コネクタ 232">
          <a:extLst>
            <a:ext uri="{FF2B5EF4-FFF2-40B4-BE49-F238E27FC236}">
              <a16:creationId xmlns:a16="http://schemas.microsoft.com/office/drawing/2014/main" id="{55B7B10A-BA32-4F64-A763-3BDDA304BE9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4" name="テキスト ボックス 233">
          <a:extLst>
            <a:ext uri="{FF2B5EF4-FFF2-40B4-BE49-F238E27FC236}">
              <a16:creationId xmlns:a16="http://schemas.microsoft.com/office/drawing/2014/main" id="{298EF241-1633-42A5-AF7F-8767B5944D7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5" name="【市民会館】&#10;一人当たり面積グラフ枠">
          <a:extLst>
            <a:ext uri="{FF2B5EF4-FFF2-40B4-BE49-F238E27FC236}">
              <a16:creationId xmlns:a16="http://schemas.microsoft.com/office/drawing/2014/main" id="{20CBB83F-A7DF-49F2-93BF-9B51E7BCF96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236" name="直線コネクタ 235">
          <a:extLst>
            <a:ext uri="{FF2B5EF4-FFF2-40B4-BE49-F238E27FC236}">
              <a16:creationId xmlns:a16="http://schemas.microsoft.com/office/drawing/2014/main" id="{98EB2D2C-5483-46DC-BC2F-F3246A140E19}"/>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237" name="【市民会館】&#10;一人当たり面積最小値テキスト">
          <a:extLst>
            <a:ext uri="{FF2B5EF4-FFF2-40B4-BE49-F238E27FC236}">
              <a16:creationId xmlns:a16="http://schemas.microsoft.com/office/drawing/2014/main" id="{DF4C23CA-8A16-4337-9E29-38D291D3EBCE}"/>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238" name="直線コネクタ 237">
          <a:extLst>
            <a:ext uri="{FF2B5EF4-FFF2-40B4-BE49-F238E27FC236}">
              <a16:creationId xmlns:a16="http://schemas.microsoft.com/office/drawing/2014/main" id="{5D232E59-3650-4631-8B47-78D21705E638}"/>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239" name="【市民会館】&#10;一人当たり面積最大値テキスト">
          <a:extLst>
            <a:ext uri="{FF2B5EF4-FFF2-40B4-BE49-F238E27FC236}">
              <a16:creationId xmlns:a16="http://schemas.microsoft.com/office/drawing/2014/main" id="{0412994A-9E78-4FB3-B54E-24512C4B2D55}"/>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240" name="直線コネクタ 239">
          <a:extLst>
            <a:ext uri="{FF2B5EF4-FFF2-40B4-BE49-F238E27FC236}">
              <a16:creationId xmlns:a16="http://schemas.microsoft.com/office/drawing/2014/main" id="{E2C285CD-1126-41BD-AAEB-0C644031BFCD}"/>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241" name="【市民会館】&#10;一人当たり面積平均値テキスト">
          <a:extLst>
            <a:ext uri="{FF2B5EF4-FFF2-40B4-BE49-F238E27FC236}">
              <a16:creationId xmlns:a16="http://schemas.microsoft.com/office/drawing/2014/main" id="{24BC407B-A9B3-4BB9-8948-CA862007449C}"/>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242" name="フローチャート: 判断 241">
          <a:extLst>
            <a:ext uri="{FF2B5EF4-FFF2-40B4-BE49-F238E27FC236}">
              <a16:creationId xmlns:a16="http://schemas.microsoft.com/office/drawing/2014/main" id="{9A17DD2F-4D75-40C2-9886-E70C6BAB204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243" name="フローチャート: 判断 242">
          <a:extLst>
            <a:ext uri="{FF2B5EF4-FFF2-40B4-BE49-F238E27FC236}">
              <a16:creationId xmlns:a16="http://schemas.microsoft.com/office/drawing/2014/main" id="{66B4EEA2-EE73-4B65-B723-D424DF3682FA}"/>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14876</xdr:rowOff>
    </xdr:from>
    <xdr:ext cx="469744" cy="259045"/>
    <xdr:sp macro="" textlink="">
      <xdr:nvSpPr>
        <xdr:cNvPr id="244" name="n_1aveValue【市民会館】&#10;一人当たり面積">
          <a:extLst>
            <a:ext uri="{FF2B5EF4-FFF2-40B4-BE49-F238E27FC236}">
              <a16:creationId xmlns:a16="http://schemas.microsoft.com/office/drawing/2014/main" id="{8BAE8A0D-CA33-41BE-8959-715F13D5461A}"/>
            </a:ext>
          </a:extLst>
        </xdr:cNvPr>
        <xdr:cNvSpPr txBox="1"/>
      </xdr:nvSpPr>
      <xdr:spPr>
        <a:xfrm>
          <a:off x="93917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245" name="フローチャート: 判断 244">
          <a:extLst>
            <a:ext uri="{FF2B5EF4-FFF2-40B4-BE49-F238E27FC236}">
              <a16:creationId xmlns:a16="http://schemas.microsoft.com/office/drawing/2014/main" id="{BE2EC08A-E8FD-4218-A4E3-BB7314142451}"/>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59834</xdr:rowOff>
    </xdr:from>
    <xdr:ext cx="469744" cy="259045"/>
    <xdr:sp macro="" textlink="">
      <xdr:nvSpPr>
        <xdr:cNvPr id="246" name="n_2aveValue【市民会館】&#10;一人当たり面積">
          <a:extLst>
            <a:ext uri="{FF2B5EF4-FFF2-40B4-BE49-F238E27FC236}">
              <a16:creationId xmlns:a16="http://schemas.microsoft.com/office/drawing/2014/main" id="{D541942B-7B3E-4993-A5C2-D0D4EBE6A968}"/>
            </a:ext>
          </a:extLst>
        </xdr:cNvPr>
        <xdr:cNvSpPr txBox="1"/>
      </xdr:nvSpPr>
      <xdr:spPr>
        <a:xfrm>
          <a:off x="8515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247" name="フローチャート: 判断 246">
          <a:extLst>
            <a:ext uri="{FF2B5EF4-FFF2-40B4-BE49-F238E27FC236}">
              <a16:creationId xmlns:a16="http://schemas.microsoft.com/office/drawing/2014/main" id="{51C7233C-FC6B-4EAC-A16B-37C63714F235}"/>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248" name="n_3aveValue【市民会館】&#10;一人当たり面積">
          <a:extLst>
            <a:ext uri="{FF2B5EF4-FFF2-40B4-BE49-F238E27FC236}">
              <a16:creationId xmlns:a16="http://schemas.microsoft.com/office/drawing/2014/main" id="{65E54226-5527-477D-BF7B-C59041708ED5}"/>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9" name="テキスト ボックス 248">
          <a:extLst>
            <a:ext uri="{FF2B5EF4-FFF2-40B4-BE49-F238E27FC236}">
              <a16:creationId xmlns:a16="http://schemas.microsoft.com/office/drawing/2014/main" id="{05D05FFE-0386-434F-A19E-90AD546D688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2F715C71-76AF-4682-B1FF-7DDB8EA5750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700E1490-97AD-454C-814F-904D3B30E28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63332EA1-AF9E-4506-93E1-65B33F3301D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4F9827B5-ACBF-42F3-8EAA-DC64D33B7B0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58928</xdr:rowOff>
    </xdr:from>
    <xdr:to>
      <xdr:col>55</xdr:col>
      <xdr:colOff>50800</xdr:colOff>
      <xdr:row>105</xdr:row>
      <xdr:rowOff>160528</xdr:rowOff>
    </xdr:to>
    <xdr:sp macro="" textlink="">
      <xdr:nvSpPr>
        <xdr:cNvPr id="254" name="楕円 253">
          <a:extLst>
            <a:ext uri="{FF2B5EF4-FFF2-40B4-BE49-F238E27FC236}">
              <a16:creationId xmlns:a16="http://schemas.microsoft.com/office/drawing/2014/main" id="{479DE058-E70D-4415-8F6D-FE25E5BACDE0}"/>
            </a:ext>
          </a:extLst>
        </xdr:cNvPr>
        <xdr:cNvSpPr/>
      </xdr:nvSpPr>
      <xdr:spPr>
        <a:xfrm>
          <a:off x="10426700" y="180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81805</xdr:rowOff>
    </xdr:from>
    <xdr:ext cx="469744" cy="259045"/>
    <xdr:sp macro="" textlink="">
      <xdr:nvSpPr>
        <xdr:cNvPr id="255" name="【市民会館】&#10;一人当たり面積該当値テキスト">
          <a:extLst>
            <a:ext uri="{FF2B5EF4-FFF2-40B4-BE49-F238E27FC236}">
              <a16:creationId xmlns:a16="http://schemas.microsoft.com/office/drawing/2014/main" id="{0C659DBA-13FB-4672-AAA5-A860AD94C744}"/>
            </a:ext>
          </a:extLst>
        </xdr:cNvPr>
        <xdr:cNvSpPr txBox="1"/>
      </xdr:nvSpPr>
      <xdr:spPr>
        <a:xfrm>
          <a:off x="10515600"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73406</xdr:rowOff>
    </xdr:from>
    <xdr:to>
      <xdr:col>50</xdr:col>
      <xdr:colOff>165100</xdr:colOff>
      <xdr:row>106</xdr:row>
      <xdr:rowOff>3556</xdr:rowOff>
    </xdr:to>
    <xdr:sp macro="" textlink="">
      <xdr:nvSpPr>
        <xdr:cNvPr id="256" name="楕円 255">
          <a:extLst>
            <a:ext uri="{FF2B5EF4-FFF2-40B4-BE49-F238E27FC236}">
              <a16:creationId xmlns:a16="http://schemas.microsoft.com/office/drawing/2014/main" id="{B944D05F-265E-4ADD-A022-D825C6D20CB6}"/>
            </a:ext>
          </a:extLst>
        </xdr:cNvPr>
        <xdr:cNvSpPr/>
      </xdr:nvSpPr>
      <xdr:spPr>
        <a:xfrm>
          <a:off x="9588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109728</xdr:rowOff>
    </xdr:from>
    <xdr:to>
      <xdr:col>55</xdr:col>
      <xdr:colOff>0</xdr:colOff>
      <xdr:row>105</xdr:row>
      <xdr:rowOff>124206</xdr:rowOff>
    </xdr:to>
    <xdr:cxnSp macro="">
      <xdr:nvCxnSpPr>
        <xdr:cNvPr id="257" name="直線コネクタ 256">
          <a:extLst>
            <a:ext uri="{FF2B5EF4-FFF2-40B4-BE49-F238E27FC236}">
              <a16:creationId xmlns:a16="http://schemas.microsoft.com/office/drawing/2014/main" id="{C552CFC4-5BB9-4788-882B-B5CF9D733A33}"/>
            </a:ext>
          </a:extLst>
        </xdr:cNvPr>
        <xdr:cNvCxnSpPr/>
      </xdr:nvCxnSpPr>
      <xdr:spPr>
        <a:xfrm flipV="1">
          <a:off x="9639300" y="1811197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84455</xdr:rowOff>
    </xdr:from>
    <xdr:to>
      <xdr:col>46</xdr:col>
      <xdr:colOff>38100</xdr:colOff>
      <xdr:row>106</xdr:row>
      <xdr:rowOff>14605</xdr:rowOff>
    </xdr:to>
    <xdr:sp macro="" textlink="">
      <xdr:nvSpPr>
        <xdr:cNvPr id="258" name="楕円 257">
          <a:extLst>
            <a:ext uri="{FF2B5EF4-FFF2-40B4-BE49-F238E27FC236}">
              <a16:creationId xmlns:a16="http://schemas.microsoft.com/office/drawing/2014/main" id="{57FD7963-CB97-46FE-ACBB-EB61BD9470B0}"/>
            </a:ext>
          </a:extLst>
        </xdr:cNvPr>
        <xdr:cNvSpPr/>
      </xdr:nvSpPr>
      <xdr:spPr>
        <a:xfrm>
          <a:off x="8699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124206</xdr:rowOff>
    </xdr:from>
    <xdr:to>
      <xdr:col>50</xdr:col>
      <xdr:colOff>114300</xdr:colOff>
      <xdr:row>105</xdr:row>
      <xdr:rowOff>135255</xdr:rowOff>
    </xdr:to>
    <xdr:cxnSp macro="">
      <xdr:nvCxnSpPr>
        <xdr:cNvPr id="259" name="直線コネクタ 258">
          <a:extLst>
            <a:ext uri="{FF2B5EF4-FFF2-40B4-BE49-F238E27FC236}">
              <a16:creationId xmlns:a16="http://schemas.microsoft.com/office/drawing/2014/main" id="{690A78C0-E4BC-4C01-B3FB-922E209A7AAD}"/>
            </a:ext>
          </a:extLst>
        </xdr:cNvPr>
        <xdr:cNvCxnSpPr/>
      </xdr:nvCxnSpPr>
      <xdr:spPr>
        <a:xfrm flipV="1">
          <a:off x="8750300" y="1812645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20083</xdr:rowOff>
    </xdr:from>
    <xdr:ext cx="469744" cy="259045"/>
    <xdr:sp macro="" textlink="">
      <xdr:nvSpPr>
        <xdr:cNvPr id="260" name="n_1mainValue【市民会館】&#10;一人当たり面積">
          <a:extLst>
            <a:ext uri="{FF2B5EF4-FFF2-40B4-BE49-F238E27FC236}">
              <a16:creationId xmlns:a16="http://schemas.microsoft.com/office/drawing/2014/main" id="{CF9E3477-C2F0-4ECE-87B6-2681F4AB1DE2}"/>
            </a:ext>
          </a:extLst>
        </xdr:cNvPr>
        <xdr:cNvSpPr txBox="1"/>
      </xdr:nvSpPr>
      <xdr:spPr>
        <a:xfrm>
          <a:off x="93917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31132</xdr:rowOff>
    </xdr:from>
    <xdr:ext cx="469744" cy="259045"/>
    <xdr:sp macro="" textlink="">
      <xdr:nvSpPr>
        <xdr:cNvPr id="261" name="n_2mainValue【市民会館】&#10;一人当たり面積">
          <a:extLst>
            <a:ext uri="{FF2B5EF4-FFF2-40B4-BE49-F238E27FC236}">
              <a16:creationId xmlns:a16="http://schemas.microsoft.com/office/drawing/2014/main" id="{8E00A479-DD5B-4076-800F-3E19E7D6F4E9}"/>
            </a:ext>
          </a:extLst>
        </xdr:cNvPr>
        <xdr:cNvSpPr txBox="1"/>
      </xdr:nvSpPr>
      <xdr:spPr>
        <a:xfrm>
          <a:off x="8515427"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a:extLst>
            <a:ext uri="{FF2B5EF4-FFF2-40B4-BE49-F238E27FC236}">
              <a16:creationId xmlns:a16="http://schemas.microsoft.com/office/drawing/2014/main" id="{AE26ED1A-4B6F-4089-9381-06A74EF0D2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a:extLst>
            <a:ext uri="{FF2B5EF4-FFF2-40B4-BE49-F238E27FC236}">
              <a16:creationId xmlns:a16="http://schemas.microsoft.com/office/drawing/2014/main" id="{421D4E2D-ECAF-4A9D-97A9-401BE79C308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a:extLst>
            <a:ext uri="{FF2B5EF4-FFF2-40B4-BE49-F238E27FC236}">
              <a16:creationId xmlns:a16="http://schemas.microsoft.com/office/drawing/2014/main" id="{CDB3717E-FF88-4B89-9B20-F871A87E196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a:extLst>
            <a:ext uri="{FF2B5EF4-FFF2-40B4-BE49-F238E27FC236}">
              <a16:creationId xmlns:a16="http://schemas.microsoft.com/office/drawing/2014/main" id="{C8B83F81-B0E1-4DCC-BB41-9567804DAD7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a:extLst>
            <a:ext uri="{FF2B5EF4-FFF2-40B4-BE49-F238E27FC236}">
              <a16:creationId xmlns:a16="http://schemas.microsoft.com/office/drawing/2014/main" id="{96FD27D0-D4A0-4ADB-BA47-9C510C5796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a:extLst>
            <a:ext uri="{FF2B5EF4-FFF2-40B4-BE49-F238E27FC236}">
              <a16:creationId xmlns:a16="http://schemas.microsoft.com/office/drawing/2014/main" id="{40E2650A-D28F-4DC0-9912-BE966F8C3B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a:extLst>
            <a:ext uri="{FF2B5EF4-FFF2-40B4-BE49-F238E27FC236}">
              <a16:creationId xmlns:a16="http://schemas.microsoft.com/office/drawing/2014/main" id="{BBF5D7A3-EA2E-4C18-AB94-F1B44B596E6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a:extLst>
            <a:ext uri="{FF2B5EF4-FFF2-40B4-BE49-F238E27FC236}">
              <a16:creationId xmlns:a16="http://schemas.microsoft.com/office/drawing/2014/main" id="{BA2106D8-E850-4AE8-A621-E3B1B6023B4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0" name="正方形/長方形 269">
          <a:extLst>
            <a:ext uri="{FF2B5EF4-FFF2-40B4-BE49-F238E27FC236}">
              <a16:creationId xmlns:a16="http://schemas.microsoft.com/office/drawing/2014/main" id="{FC906D81-014D-404A-84D3-FB8D9B8339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1" name="正方形/長方形 270">
          <a:extLst>
            <a:ext uri="{FF2B5EF4-FFF2-40B4-BE49-F238E27FC236}">
              <a16:creationId xmlns:a16="http://schemas.microsoft.com/office/drawing/2014/main" id="{2FB79F3A-C65D-4B1D-B4B5-D087128486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2" name="正方形/長方形 271">
          <a:extLst>
            <a:ext uri="{FF2B5EF4-FFF2-40B4-BE49-F238E27FC236}">
              <a16:creationId xmlns:a16="http://schemas.microsoft.com/office/drawing/2014/main" id="{3C26A5BA-2F69-4F50-996B-D025FF0174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3" name="正方形/長方形 272">
          <a:extLst>
            <a:ext uri="{FF2B5EF4-FFF2-40B4-BE49-F238E27FC236}">
              <a16:creationId xmlns:a16="http://schemas.microsoft.com/office/drawing/2014/main" id="{6045D750-9342-4BE8-A79D-5B5891A807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4" name="正方形/長方形 273">
          <a:extLst>
            <a:ext uri="{FF2B5EF4-FFF2-40B4-BE49-F238E27FC236}">
              <a16:creationId xmlns:a16="http://schemas.microsoft.com/office/drawing/2014/main" id="{04B586CB-1563-494B-83E0-C52D13515DF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5" name="正方形/長方形 274">
          <a:extLst>
            <a:ext uri="{FF2B5EF4-FFF2-40B4-BE49-F238E27FC236}">
              <a16:creationId xmlns:a16="http://schemas.microsoft.com/office/drawing/2014/main" id="{56BFB6EC-B41E-4F25-B77B-01AA2F78974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6" name="正方形/長方形 275">
          <a:extLst>
            <a:ext uri="{FF2B5EF4-FFF2-40B4-BE49-F238E27FC236}">
              <a16:creationId xmlns:a16="http://schemas.microsoft.com/office/drawing/2014/main" id="{DF6F7AF7-A7DC-4878-8688-9F7150CE33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7" name="正方形/長方形 276">
          <a:extLst>
            <a:ext uri="{FF2B5EF4-FFF2-40B4-BE49-F238E27FC236}">
              <a16:creationId xmlns:a16="http://schemas.microsoft.com/office/drawing/2014/main" id="{BF03630B-B93E-4614-839E-147182C7E56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8" name="正方形/長方形 277">
          <a:extLst>
            <a:ext uri="{FF2B5EF4-FFF2-40B4-BE49-F238E27FC236}">
              <a16:creationId xmlns:a16="http://schemas.microsoft.com/office/drawing/2014/main" id="{B64F06DE-5304-4F57-A870-1CFCEDFDCB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9" name="正方形/長方形 278">
          <a:extLst>
            <a:ext uri="{FF2B5EF4-FFF2-40B4-BE49-F238E27FC236}">
              <a16:creationId xmlns:a16="http://schemas.microsoft.com/office/drawing/2014/main" id="{D780C75E-F563-4D1C-9B24-CD133673BD7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0" name="正方形/長方形 279">
          <a:extLst>
            <a:ext uri="{FF2B5EF4-FFF2-40B4-BE49-F238E27FC236}">
              <a16:creationId xmlns:a16="http://schemas.microsoft.com/office/drawing/2014/main" id="{BE15139A-4AB4-479C-9A2A-FEC0B14766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1" name="正方形/長方形 280">
          <a:extLst>
            <a:ext uri="{FF2B5EF4-FFF2-40B4-BE49-F238E27FC236}">
              <a16:creationId xmlns:a16="http://schemas.microsoft.com/office/drawing/2014/main" id="{4968C9F6-2B9C-469A-BB26-C8CB55EC175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2" name="正方形/長方形 281">
          <a:extLst>
            <a:ext uri="{FF2B5EF4-FFF2-40B4-BE49-F238E27FC236}">
              <a16:creationId xmlns:a16="http://schemas.microsoft.com/office/drawing/2014/main" id="{D29226F0-D297-46CF-A86E-D444FACBC5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3" name="正方形/長方形 282">
          <a:extLst>
            <a:ext uri="{FF2B5EF4-FFF2-40B4-BE49-F238E27FC236}">
              <a16:creationId xmlns:a16="http://schemas.microsoft.com/office/drawing/2014/main" id="{44FB8F9A-3856-43A3-8E8B-98C2D6CBEE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4" name="正方形/長方形 283">
          <a:extLst>
            <a:ext uri="{FF2B5EF4-FFF2-40B4-BE49-F238E27FC236}">
              <a16:creationId xmlns:a16="http://schemas.microsoft.com/office/drawing/2014/main" id="{608C85DD-4C9C-492E-8FD9-D55D124CD3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5" name="正方形/長方形 284">
          <a:extLst>
            <a:ext uri="{FF2B5EF4-FFF2-40B4-BE49-F238E27FC236}">
              <a16:creationId xmlns:a16="http://schemas.microsoft.com/office/drawing/2014/main" id="{A6001656-A8BB-4858-A572-B06E79A8B8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6" name="テキスト ボックス 285">
          <a:extLst>
            <a:ext uri="{FF2B5EF4-FFF2-40B4-BE49-F238E27FC236}">
              <a16:creationId xmlns:a16="http://schemas.microsoft.com/office/drawing/2014/main" id="{B5E407B8-392A-4B55-B578-8DF1C25BE8C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7" name="直線コネクタ 286">
          <a:extLst>
            <a:ext uri="{FF2B5EF4-FFF2-40B4-BE49-F238E27FC236}">
              <a16:creationId xmlns:a16="http://schemas.microsoft.com/office/drawing/2014/main" id="{48AA1B8D-0B81-474E-B130-CDF90DCCBB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8" name="直線コネクタ 287">
          <a:extLst>
            <a:ext uri="{FF2B5EF4-FFF2-40B4-BE49-F238E27FC236}">
              <a16:creationId xmlns:a16="http://schemas.microsoft.com/office/drawing/2014/main" id="{67AA9CEF-87E7-4657-8E68-0FDCC04B90D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9" name="テキスト ボックス 288">
          <a:extLst>
            <a:ext uri="{FF2B5EF4-FFF2-40B4-BE49-F238E27FC236}">
              <a16:creationId xmlns:a16="http://schemas.microsoft.com/office/drawing/2014/main" id="{138DA323-544E-478A-945A-AB7232018F8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0" name="直線コネクタ 289">
          <a:extLst>
            <a:ext uri="{FF2B5EF4-FFF2-40B4-BE49-F238E27FC236}">
              <a16:creationId xmlns:a16="http://schemas.microsoft.com/office/drawing/2014/main" id="{28F70C89-77E4-44DF-BB91-CC59F93A3C6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1" name="テキスト ボックス 290">
          <a:extLst>
            <a:ext uri="{FF2B5EF4-FFF2-40B4-BE49-F238E27FC236}">
              <a16:creationId xmlns:a16="http://schemas.microsoft.com/office/drawing/2014/main" id="{A76050EF-2CD3-47ED-81BF-86C011BCD51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2" name="直線コネクタ 291">
          <a:extLst>
            <a:ext uri="{FF2B5EF4-FFF2-40B4-BE49-F238E27FC236}">
              <a16:creationId xmlns:a16="http://schemas.microsoft.com/office/drawing/2014/main" id="{6FC58DFC-36C4-48DB-B965-C3A41D5C6C7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3" name="テキスト ボックス 292">
          <a:extLst>
            <a:ext uri="{FF2B5EF4-FFF2-40B4-BE49-F238E27FC236}">
              <a16:creationId xmlns:a16="http://schemas.microsoft.com/office/drawing/2014/main" id="{1B917EBB-CABC-4C1E-B047-274109035DB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4" name="直線コネクタ 293">
          <a:extLst>
            <a:ext uri="{FF2B5EF4-FFF2-40B4-BE49-F238E27FC236}">
              <a16:creationId xmlns:a16="http://schemas.microsoft.com/office/drawing/2014/main" id="{6DCB0F1C-33A3-4361-AA0C-C9DCCB5D29D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5" name="テキスト ボックス 294">
          <a:extLst>
            <a:ext uri="{FF2B5EF4-FFF2-40B4-BE49-F238E27FC236}">
              <a16:creationId xmlns:a16="http://schemas.microsoft.com/office/drawing/2014/main" id="{A974F558-3306-455F-8AC0-27B84F9EC55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6" name="直線コネクタ 295">
          <a:extLst>
            <a:ext uri="{FF2B5EF4-FFF2-40B4-BE49-F238E27FC236}">
              <a16:creationId xmlns:a16="http://schemas.microsoft.com/office/drawing/2014/main" id="{17C060CC-BC42-41DB-A748-A8048F8108A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7" name="テキスト ボックス 296">
          <a:extLst>
            <a:ext uri="{FF2B5EF4-FFF2-40B4-BE49-F238E27FC236}">
              <a16:creationId xmlns:a16="http://schemas.microsoft.com/office/drawing/2014/main" id="{C4631D74-029B-4E61-993A-6529C5E50F9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8" name="直線コネクタ 297">
          <a:extLst>
            <a:ext uri="{FF2B5EF4-FFF2-40B4-BE49-F238E27FC236}">
              <a16:creationId xmlns:a16="http://schemas.microsoft.com/office/drawing/2014/main" id="{7A480520-6DAF-4BA4-A153-98615961410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9" name="テキスト ボックス 298">
          <a:extLst>
            <a:ext uri="{FF2B5EF4-FFF2-40B4-BE49-F238E27FC236}">
              <a16:creationId xmlns:a16="http://schemas.microsoft.com/office/drawing/2014/main" id="{1C605630-36BA-4ED7-A280-C40D507F712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a:extLst>
            <a:ext uri="{FF2B5EF4-FFF2-40B4-BE49-F238E27FC236}">
              <a16:creationId xmlns:a16="http://schemas.microsoft.com/office/drawing/2014/main" id="{742BE13D-06EB-4091-9ACF-A5FDDF4D7F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1" name="テキスト ボックス 300">
          <a:extLst>
            <a:ext uri="{FF2B5EF4-FFF2-40B4-BE49-F238E27FC236}">
              <a16:creationId xmlns:a16="http://schemas.microsoft.com/office/drawing/2014/main" id="{D107C9CB-AFC2-4F0C-B82B-BBB4EF2B3E4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2" name="【保健センター・保健所】&#10;有形固定資産減価償却率グラフ枠">
          <a:extLst>
            <a:ext uri="{FF2B5EF4-FFF2-40B4-BE49-F238E27FC236}">
              <a16:creationId xmlns:a16="http://schemas.microsoft.com/office/drawing/2014/main" id="{67CF9374-9368-4F8B-B590-53A949D9D6F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03" name="直線コネクタ 302">
          <a:extLst>
            <a:ext uri="{FF2B5EF4-FFF2-40B4-BE49-F238E27FC236}">
              <a16:creationId xmlns:a16="http://schemas.microsoft.com/office/drawing/2014/main" id="{FD8C5B48-DA61-4458-B53B-1A9ED24B62E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04" name="【保健センター・保健所】&#10;有形固定資産減価償却率最小値テキスト">
          <a:extLst>
            <a:ext uri="{FF2B5EF4-FFF2-40B4-BE49-F238E27FC236}">
              <a16:creationId xmlns:a16="http://schemas.microsoft.com/office/drawing/2014/main" id="{AC773CF0-9720-46DC-9B4A-0FF66CDD8896}"/>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05" name="直線コネクタ 304">
          <a:extLst>
            <a:ext uri="{FF2B5EF4-FFF2-40B4-BE49-F238E27FC236}">
              <a16:creationId xmlns:a16="http://schemas.microsoft.com/office/drawing/2014/main" id="{08392B56-7FFA-4564-93C2-F2BB71E74F93}"/>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06" name="【保健センター・保健所】&#10;有形固定資産減価償却率最大値テキスト">
          <a:extLst>
            <a:ext uri="{FF2B5EF4-FFF2-40B4-BE49-F238E27FC236}">
              <a16:creationId xmlns:a16="http://schemas.microsoft.com/office/drawing/2014/main" id="{4AA5E4D0-922F-47FF-8944-611935AB7926}"/>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07" name="直線コネクタ 306">
          <a:extLst>
            <a:ext uri="{FF2B5EF4-FFF2-40B4-BE49-F238E27FC236}">
              <a16:creationId xmlns:a16="http://schemas.microsoft.com/office/drawing/2014/main" id="{3D1AA4EA-C38B-4763-8239-4E3BC218B50B}"/>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308" name="【保健センター・保健所】&#10;有形固定資産減価償却率平均値テキスト">
          <a:extLst>
            <a:ext uri="{FF2B5EF4-FFF2-40B4-BE49-F238E27FC236}">
              <a16:creationId xmlns:a16="http://schemas.microsoft.com/office/drawing/2014/main" id="{380AC7CF-DC95-415B-B554-24B773F48DDC}"/>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09" name="フローチャート: 判断 308">
          <a:extLst>
            <a:ext uri="{FF2B5EF4-FFF2-40B4-BE49-F238E27FC236}">
              <a16:creationId xmlns:a16="http://schemas.microsoft.com/office/drawing/2014/main" id="{918A7881-03A4-4349-AB0B-A52B0A605711}"/>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10" name="フローチャート: 判断 309">
          <a:extLst>
            <a:ext uri="{FF2B5EF4-FFF2-40B4-BE49-F238E27FC236}">
              <a16:creationId xmlns:a16="http://schemas.microsoft.com/office/drawing/2014/main" id="{FABCD992-341A-4BDA-A2F1-E1A296D1B9D1}"/>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11" name="n_1aveValue【保健センター・保健所】&#10;有形固定資産減価償却率">
          <a:extLst>
            <a:ext uri="{FF2B5EF4-FFF2-40B4-BE49-F238E27FC236}">
              <a16:creationId xmlns:a16="http://schemas.microsoft.com/office/drawing/2014/main" id="{6ACC23AC-19CC-4675-B56A-349FB032B004}"/>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2" name="フローチャート: 判断 311">
          <a:extLst>
            <a:ext uri="{FF2B5EF4-FFF2-40B4-BE49-F238E27FC236}">
              <a16:creationId xmlns:a16="http://schemas.microsoft.com/office/drawing/2014/main" id="{F19B0EF5-F393-4D28-B5B0-F90C2C4B2D66}"/>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13" name="n_2aveValue【保健センター・保健所】&#10;有形固定資産減価償却率">
          <a:extLst>
            <a:ext uri="{FF2B5EF4-FFF2-40B4-BE49-F238E27FC236}">
              <a16:creationId xmlns:a16="http://schemas.microsoft.com/office/drawing/2014/main" id="{418CFB4B-3ECB-44D9-9E0D-97346E765738}"/>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14" name="フローチャート: 判断 313">
          <a:extLst>
            <a:ext uri="{FF2B5EF4-FFF2-40B4-BE49-F238E27FC236}">
              <a16:creationId xmlns:a16="http://schemas.microsoft.com/office/drawing/2014/main" id="{C3E800FC-84C8-4B79-80A1-5F1C69CA7E14}"/>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315" name="n_3aveValue【保健センター・保健所】&#10;有形固定資産減価償却率">
          <a:extLst>
            <a:ext uri="{FF2B5EF4-FFF2-40B4-BE49-F238E27FC236}">
              <a16:creationId xmlns:a16="http://schemas.microsoft.com/office/drawing/2014/main" id="{9DF9408D-5789-4F22-9596-B5EC24FA1FD1}"/>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F298B494-C71E-4636-B45F-4677D159E8B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FAC579C0-703B-4E6F-A6C7-0776ADC9CE6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0577D051-627F-4C25-99E4-8C911CA62DE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45F4393A-4ED8-4C9A-A749-A466D464BD2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7C3C9E4C-DCF3-4189-8D7E-8C0877ABA8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321" name="楕円 320">
          <a:extLst>
            <a:ext uri="{FF2B5EF4-FFF2-40B4-BE49-F238E27FC236}">
              <a16:creationId xmlns:a16="http://schemas.microsoft.com/office/drawing/2014/main" id="{E06B5DD6-FE79-4A2E-8FF5-E6551544514D}"/>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322" name="【保健センター・保健所】&#10;有形固定資産減価償却率該当値テキスト">
          <a:extLst>
            <a:ext uri="{FF2B5EF4-FFF2-40B4-BE49-F238E27FC236}">
              <a16:creationId xmlns:a16="http://schemas.microsoft.com/office/drawing/2014/main" id="{A06FC849-2ECF-4EA1-8988-0B902CD61398}"/>
            </a:ext>
          </a:extLst>
        </xdr:cNvPr>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323" name="楕円 322">
          <a:extLst>
            <a:ext uri="{FF2B5EF4-FFF2-40B4-BE49-F238E27FC236}">
              <a16:creationId xmlns:a16="http://schemas.microsoft.com/office/drawing/2014/main" id="{0D009682-4F7E-435B-87E1-18EBA803C81E}"/>
            </a:ext>
          </a:extLst>
        </xdr:cNvPr>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32657</xdr:rowOff>
    </xdr:to>
    <xdr:cxnSp macro="">
      <xdr:nvCxnSpPr>
        <xdr:cNvPr id="324" name="直線コネクタ 323">
          <a:extLst>
            <a:ext uri="{FF2B5EF4-FFF2-40B4-BE49-F238E27FC236}">
              <a16:creationId xmlns:a16="http://schemas.microsoft.com/office/drawing/2014/main" id="{E4A97CD3-1DBD-41A6-B419-8BEC8D8651BD}"/>
            </a:ext>
          </a:extLst>
        </xdr:cNvPr>
        <xdr:cNvCxnSpPr/>
      </xdr:nvCxnSpPr>
      <xdr:spPr>
        <a:xfrm flipV="1">
          <a:off x="15481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325" name="楕円 324">
          <a:extLst>
            <a:ext uri="{FF2B5EF4-FFF2-40B4-BE49-F238E27FC236}">
              <a16:creationId xmlns:a16="http://schemas.microsoft.com/office/drawing/2014/main" id="{DF8CFCC6-D0D9-4AF1-9F1C-3F936C3E79A2}"/>
            </a:ext>
          </a:extLst>
        </xdr:cNvPr>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65315</xdr:rowOff>
    </xdr:to>
    <xdr:cxnSp macro="">
      <xdr:nvCxnSpPr>
        <xdr:cNvPr id="326" name="直線コネクタ 325">
          <a:extLst>
            <a:ext uri="{FF2B5EF4-FFF2-40B4-BE49-F238E27FC236}">
              <a16:creationId xmlns:a16="http://schemas.microsoft.com/office/drawing/2014/main" id="{F898F03F-FE84-468A-B2B3-78994C907545}"/>
            </a:ext>
          </a:extLst>
        </xdr:cNvPr>
        <xdr:cNvCxnSpPr/>
      </xdr:nvCxnSpPr>
      <xdr:spPr>
        <a:xfrm flipV="1">
          <a:off x="14592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99984</xdr:rowOff>
    </xdr:from>
    <xdr:ext cx="405111" cy="259045"/>
    <xdr:sp macro="" textlink="">
      <xdr:nvSpPr>
        <xdr:cNvPr id="327" name="n_1mainValue【保健センター・保健所】&#10;有形固定資産減価償却率">
          <a:extLst>
            <a:ext uri="{FF2B5EF4-FFF2-40B4-BE49-F238E27FC236}">
              <a16:creationId xmlns:a16="http://schemas.microsoft.com/office/drawing/2014/main" id="{A741EF6C-B5B3-4965-8D73-7CBD32AB5D6B}"/>
            </a:ext>
          </a:extLst>
        </xdr:cNvPr>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328" name="n_2mainValue【保健センター・保健所】&#10;有形固定資産減価償却率">
          <a:extLst>
            <a:ext uri="{FF2B5EF4-FFF2-40B4-BE49-F238E27FC236}">
              <a16:creationId xmlns:a16="http://schemas.microsoft.com/office/drawing/2014/main" id="{F2BE8444-5C2C-4CE2-A138-F05C295005F7}"/>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9" name="正方形/長方形 328">
          <a:extLst>
            <a:ext uri="{FF2B5EF4-FFF2-40B4-BE49-F238E27FC236}">
              <a16:creationId xmlns:a16="http://schemas.microsoft.com/office/drawing/2014/main" id="{2F518047-41AE-41FC-B2DD-EDC88A434F4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0" name="正方形/長方形 329">
          <a:extLst>
            <a:ext uri="{FF2B5EF4-FFF2-40B4-BE49-F238E27FC236}">
              <a16:creationId xmlns:a16="http://schemas.microsoft.com/office/drawing/2014/main" id="{1AE0919E-4CB5-4936-A0EA-17EDF0C88F8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1" name="正方形/長方形 330">
          <a:extLst>
            <a:ext uri="{FF2B5EF4-FFF2-40B4-BE49-F238E27FC236}">
              <a16:creationId xmlns:a16="http://schemas.microsoft.com/office/drawing/2014/main" id="{03E1411D-5D18-48F2-8A02-133F9FB820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2" name="正方形/長方形 331">
          <a:extLst>
            <a:ext uri="{FF2B5EF4-FFF2-40B4-BE49-F238E27FC236}">
              <a16:creationId xmlns:a16="http://schemas.microsoft.com/office/drawing/2014/main" id="{423E8E22-FB9E-4A70-9452-5D3B2E8CE9C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3" name="正方形/長方形 332">
          <a:extLst>
            <a:ext uri="{FF2B5EF4-FFF2-40B4-BE49-F238E27FC236}">
              <a16:creationId xmlns:a16="http://schemas.microsoft.com/office/drawing/2014/main" id="{5DE1C786-FBB4-4A63-95B6-59483105C49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4" name="正方形/長方形 333">
          <a:extLst>
            <a:ext uri="{FF2B5EF4-FFF2-40B4-BE49-F238E27FC236}">
              <a16:creationId xmlns:a16="http://schemas.microsoft.com/office/drawing/2014/main" id="{8E42044C-7C6E-4AE4-850E-CFDF3176341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5" name="正方形/長方形 334">
          <a:extLst>
            <a:ext uri="{FF2B5EF4-FFF2-40B4-BE49-F238E27FC236}">
              <a16:creationId xmlns:a16="http://schemas.microsoft.com/office/drawing/2014/main" id="{DEA23BB4-1C2E-4AFE-B5F0-14A345BEA5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6" name="正方形/長方形 335">
          <a:extLst>
            <a:ext uri="{FF2B5EF4-FFF2-40B4-BE49-F238E27FC236}">
              <a16:creationId xmlns:a16="http://schemas.microsoft.com/office/drawing/2014/main" id="{AE74D8F5-CF1C-4399-9755-7F9C5A6EC53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7" name="テキスト ボックス 336">
          <a:extLst>
            <a:ext uri="{FF2B5EF4-FFF2-40B4-BE49-F238E27FC236}">
              <a16:creationId xmlns:a16="http://schemas.microsoft.com/office/drawing/2014/main" id="{63CC3ADB-44E6-4988-929B-BC949484167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8" name="直線コネクタ 337">
          <a:extLst>
            <a:ext uri="{FF2B5EF4-FFF2-40B4-BE49-F238E27FC236}">
              <a16:creationId xmlns:a16="http://schemas.microsoft.com/office/drawing/2014/main" id="{2A0CDFB8-1389-4A78-98B4-7FE68EE6C0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9" name="直線コネクタ 338">
          <a:extLst>
            <a:ext uri="{FF2B5EF4-FFF2-40B4-BE49-F238E27FC236}">
              <a16:creationId xmlns:a16="http://schemas.microsoft.com/office/drawing/2014/main" id="{CB863C56-A197-4A0D-9352-0587B3A369E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0" name="テキスト ボックス 339">
          <a:extLst>
            <a:ext uri="{FF2B5EF4-FFF2-40B4-BE49-F238E27FC236}">
              <a16:creationId xmlns:a16="http://schemas.microsoft.com/office/drawing/2014/main" id="{1502291E-4CB1-43A0-856E-03353B453EC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1" name="直線コネクタ 340">
          <a:extLst>
            <a:ext uri="{FF2B5EF4-FFF2-40B4-BE49-F238E27FC236}">
              <a16:creationId xmlns:a16="http://schemas.microsoft.com/office/drawing/2014/main" id="{134EB303-7BBB-40EB-886B-FA0CAC4F665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2" name="テキスト ボックス 341">
          <a:extLst>
            <a:ext uri="{FF2B5EF4-FFF2-40B4-BE49-F238E27FC236}">
              <a16:creationId xmlns:a16="http://schemas.microsoft.com/office/drawing/2014/main" id="{001678B9-EF52-40CE-A2B1-02153F694C3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3" name="直線コネクタ 342">
          <a:extLst>
            <a:ext uri="{FF2B5EF4-FFF2-40B4-BE49-F238E27FC236}">
              <a16:creationId xmlns:a16="http://schemas.microsoft.com/office/drawing/2014/main" id="{5440623E-11BC-4442-8AD9-FA545DAB6CE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4" name="テキスト ボックス 343">
          <a:extLst>
            <a:ext uri="{FF2B5EF4-FFF2-40B4-BE49-F238E27FC236}">
              <a16:creationId xmlns:a16="http://schemas.microsoft.com/office/drawing/2014/main" id="{2D841855-CAAD-48BA-8A10-98BC934AF80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5" name="直線コネクタ 344">
          <a:extLst>
            <a:ext uri="{FF2B5EF4-FFF2-40B4-BE49-F238E27FC236}">
              <a16:creationId xmlns:a16="http://schemas.microsoft.com/office/drawing/2014/main" id="{195DDEAB-A552-4CDC-A111-DB619E307BA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6" name="テキスト ボックス 345">
          <a:extLst>
            <a:ext uri="{FF2B5EF4-FFF2-40B4-BE49-F238E27FC236}">
              <a16:creationId xmlns:a16="http://schemas.microsoft.com/office/drawing/2014/main" id="{8A1C3292-FFF3-409F-9C91-51EF024535C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7" name="直線コネクタ 346">
          <a:extLst>
            <a:ext uri="{FF2B5EF4-FFF2-40B4-BE49-F238E27FC236}">
              <a16:creationId xmlns:a16="http://schemas.microsoft.com/office/drawing/2014/main" id="{2E143CA4-9906-4A4D-A332-3797BFD47A2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8" name="テキスト ボックス 347">
          <a:extLst>
            <a:ext uri="{FF2B5EF4-FFF2-40B4-BE49-F238E27FC236}">
              <a16:creationId xmlns:a16="http://schemas.microsoft.com/office/drawing/2014/main" id="{D9F6667D-E437-4697-BAC7-AF7CD2F8DEE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9" name="直線コネクタ 348">
          <a:extLst>
            <a:ext uri="{FF2B5EF4-FFF2-40B4-BE49-F238E27FC236}">
              <a16:creationId xmlns:a16="http://schemas.microsoft.com/office/drawing/2014/main" id="{239D2BE5-E42E-4273-914C-C5DA312032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0" name="テキスト ボックス 349">
          <a:extLst>
            <a:ext uri="{FF2B5EF4-FFF2-40B4-BE49-F238E27FC236}">
              <a16:creationId xmlns:a16="http://schemas.microsoft.com/office/drawing/2014/main" id="{F46F192F-AF94-48D6-A44B-B8CFE3AA33E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1" name="【保健センター・保健所】&#10;一人当たり面積グラフ枠">
          <a:extLst>
            <a:ext uri="{FF2B5EF4-FFF2-40B4-BE49-F238E27FC236}">
              <a16:creationId xmlns:a16="http://schemas.microsoft.com/office/drawing/2014/main" id="{A24D993B-5A63-4903-A0D0-BC5FC5DB7E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52" name="直線コネクタ 351">
          <a:extLst>
            <a:ext uri="{FF2B5EF4-FFF2-40B4-BE49-F238E27FC236}">
              <a16:creationId xmlns:a16="http://schemas.microsoft.com/office/drawing/2014/main" id="{D15B4344-DB0D-4364-B32B-5A70CBD8427A}"/>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53" name="【保健センター・保健所】&#10;一人当たり面積最小値テキスト">
          <a:extLst>
            <a:ext uri="{FF2B5EF4-FFF2-40B4-BE49-F238E27FC236}">
              <a16:creationId xmlns:a16="http://schemas.microsoft.com/office/drawing/2014/main" id="{8BDDD355-1AB9-4E35-90B9-8BF87AA346B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54" name="直線コネクタ 353">
          <a:extLst>
            <a:ext uri="{FF2B5EF4-FFF2-40B4-BE49-F238E27FC236}">
              <a16:creationId xmlns:a16="http://schemas.microsoft.com/office/drawing/2014/main" id="{07D4CDD1-868A-490E-8ACE-861261EB105D}"/>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55" name="【保健センター・保健所】&#10;一人当たり面積最大値テキスト">
          <a:extLst>
            <a:ext uri="{FF2B5EF4-FFF2-40B4-BE49-F238E27FC236}">
              <a16:creationId xmlns:a16="http://schemas.microsoft.com/office/drawing/2014/main" id="{47953D68-9952-46B2-9C0B-7C6F6A1DB881}"/>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56" name="直線コネクタ 355">
          <a:extLst>
            <a:ext uri="{FF2B5EF4-FFF2-40B4-BE49-F238E27FC236}">
              <a16:creationId xmlns:a16="http://schemas.microsoft.com/office/drawing/2014/main" id="{6294C7DA-FF05-44CE-8BB9-FDDA61B97F65}"/>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357" name="【保健センター・保健所】&#10;一人当たり面積平均値テキスト">
          <a:extLst>
            <a:ext uri="{FF2B5EF4-FFF2-40B4-BE49-F238E27FC236}">
              <a16:creationId xmlns:a16="http://schemas.microsoft.com/office/drawing/2014/main" id="{2152634C-9ACA-419D-9883-997D248064B6}"/>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58" name="フローチャート: 判断 357">
          <a:extLst>
            <a:ext uri="{FF2B5EF4-FFF2-40B4-BE49-F238E27FC236}">
              <a16:creationId xmlns:a16="http://schemas.microsoft.com/office/drawing/2014/main" id="{B65E4B8E-9642-45B2-B99F-396C4BA5F8D7}"/>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59" name="フローチャート: 判断 358">
          <a:extLst>
            <a:ext uri="{FF2B5EF4-FFF2-40B4-BE49-F238E27FC236}">
              <a16:creationId xmlns:a16="http://schemas.microsoft.com/office/drawing/2014/main" id="{CC077BA2-E214-43FB-86D9-CF1FE90CF4EC}"/>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360" name="n_1aveValue【保健センター・保健所】&#10;一人当たり面積">
          <a:extLst>
            <a:ext uri="{FF2B5EF4-FFF2-40B4-BE49-F238E27FC236}">
              <a16:creationId xmlns:a16="http://schemas.microsoft.com/office/drawing/2014/main" id="{D36A65C3-709D-425F-A1D0-12A99ED977DF}"/>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61" name="フローチャート: 判断 360">
          <a:extLst>
            <a:ext uri="{FF2B5EF4-FFF2-40B4-BE49-F238E27FC236}">
              <a16:creationId xmlns:a16="http://schemas.microsoft.com/office/drawing/2014/main" id="{9A7E57A7-67B9-4E6E-896C-E92DAB5C53F8}"/>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362" name="n_2aveValue【保健センター・保健所】&#10;一人当たり面積">
          <a:extLst>
            <a:ext uri="{FF2B5EF4-FFF2-40B4-BE49-F238E27FC236}">
              <a16:creationId xmlns:a16="http://schemas.microsoft.com/office/drawing/2014/main" id="{AD97A73E-F710-4524-9981-51A99756F7F5}"/>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363" name="フローチャート: 判断 362">
          <a:extLst>
            <a:ext uri="{FF2B5EF4-FFF2-40B4-BE49-F238E27FC236}">
              <a16:creationId xmlns:a16="http://schemas.microsoft.com/office/drawing/2014/main" id="{807D94B4-4A5F-499D-8638-572972A6621B}"/>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364" name="n_3aveValue【保健センター・保健所】&#10;一人当たり面積">
          <a:extLst>
            <a:ext uri="{FF2B5EF4-FFF2-40B4-BE49-F238E27FC236}">
              <a16:creationId xmlns:a16="http://schemas.microsoft.com/office/drawing/2014/main" id="{B182C3C2-8D5A-4EA4-945D-8878C2DD787D}"/>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66DB0963-1934-47D0-95E7-C1859F55A63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6BCA0959-DD8B-4DFF-A41B-7FFDD4380C3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4B035362-2D92-4FC8-8E95-D8E7C6B467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C1B55287-8B03-4C7F-9261-4843A44BAA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A16277F3-7A69-4413-9DB8-F4AAF39931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xdr:rowOff>
    </xdr:from>
    <xdr:to>
      <xdr:col>116</xdr:col>
      <xdr:colOff>114300</xdr:colOff>
      <xdr:row>63</xdr:row>
      <xdr:rowOff>109474</xdr:rowOff>
    </xdr:to>
    <xdr:sp macro="" textlink="">
      <xdr:nvSpPr>
        <xdr:cNvPr id="370" name="楕円 369">
          <a:extLst>
            <a:ext uri="{FF2B5EF4-FFF2-40B4-BE49-F238E27FC236}">
              <a16:creationId xmlns:a16="http://schemas.microsoft.com/office/drawing/2014/main" id="{8E9D18AE-7159-48A5-B0C4-048769BAAB68}"/>
            </a:ext>
          </a:extLst>
        </xdr:cNvPr>
        <xdr:cNvSpPr/>
      </xdr:nvSpPr>
      <xdr:spPr>
        <a:xfrm>
          <a:off x="221107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157751</xdr:rowOff>
    </xdr:from>
    <xdr:ext cx="469744" cy="259045"/>
    <xdr:sp macro="" textlink="">
      <xdr:nvSpPr>
        <xdr:cNvPr id="371" name="【保健センター・保健所】&#10;一人当たり面積該当値テキスト">
          <a:extLst>
            <a:ext uri="{FF2B5EF4-FFF2-40B4-BE49-F238E27FC236}">
              <a16:creationId xmlns:a16="http://schemas.microsoft.com/office/drawing/2014/main" id="{BFACD6B0-2AC1-4F9E-937F-16697BD81E2C}"/>
            </a:ext>
          </a:extLst>
        </xdr:cNvPr>
        <xdr:cNvSpPr txBox="1"/>
      </xdr:nvSpPr>
      <xdr:spPr>
        <a:xfrm>
          <a:off x="22199600" y="1078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xdr:rowOff>
    </xdr:from>
    <xdr:to>
      <xdr:col>112</xdr:col>
      <xdr:colOff>38100</xdr:colOff>
      <xdr:row>63</xdr:row>
      <xdr:rowOff>114808</xdr:rowOff>
    </xdr:to>
    <xdr:sp macro="" textlink="">
      <xdr:nvSpPr>
        <xdr:cNvPr id="372" name="楕円 371">
          <a:extLst>
            <a:ext uri="{FF2B5EF4-FFF2-40B4-BE49-F238E27FC236}">
              <a16:creationId xmlns:a16="http://schemas.microsoft.com/office/drawing/2014/main" id="{5751DCDA-8959-44CD-A1E8-3CCCB32669A2}"/>
            </a:ext>
          </a:extLst>
        </xdr:cNvPr>
        <xdr:cNvSpPr/>
      </xdr:nvSpPr>
      <xdr:spPr>
        <a:xfrm>
          <a:off x="21272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58674</xdr:rowOff>
    </xdr:from>
    <xdr:to>
      <xdr:col>116</xdr:col>
      <xdr:colOff>63500</xdr:colOff>
      <xdr:row>63</xdr:row>
      <xdr:rowOff>64008</xdr:rowOff>
    </xdr:to>
    <xdr:cxnSp macro="">
      <xdr:nvCxnSpPr>
        <xdr:cNvPr id="373" name="直線コネクタ 372">
          <a:extLst>
            <a:ext uri="{FF2B5EF4-FFF2-40B4-BE49-F238E27FC236}">
              <a16:creationId xmlns:a16="http://schemas.microsoft.com/office/drawing/2014/main" id="{FF5C3065-176A-424E-B83A-B63CCAD04976}"/>
            </a:ext>
          </a:extLst>
        </xdr:cNvPr>
        <xdr:cNvCxnSpPr/>
      </xdr:nvCxnSpPr>
      <xdr:spPr>
        <a:xfrm flipV="1">
          <a:off x="21323300" y="1086002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16256</xdr:rowOff>
    </xdr:from>
    <xdr:to>
      <xdr:col>107</xdr:col>
      <xdr:colOff>101600</xdr:colOff>
      <xdr:row>63</xdr:row>
      <xdr:rowOff>117856</xdr:rowOff>
    </xdr:to>
    <xdr:sp macro="" textlink="">
      <xdr:nvSpPr>
        <xdr:cNvPr id="374" name="楕円 373">
          <a:extLst>
            <a:ext uri="{FF2B5EF4-FFF2-40B4-BE49-F238E27FC236}">
              <a16:creationId xmlns:a16="http://schemas.microsoft.com/office/drawing/2014/main" id="{0410D92A-9FC3-4434-9775-16A3149A88B3}"/>
            </a:ext>
          </a:extLst>
        </xdr:cNvPr>
        <xdr:cNvSpPr/>
      </xdr:nvSpPr>
      <xdr:spPr>
        <a:xfrm>
          <a:off x="203835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64008</xdr:rowOff>
    </xdr:from>
    <xdr:to>
      <xdr:col>111</xdr:col>
      <xdr:colOff>177800</xdr:colOff>
      <xdr:row>63</xdr:row>
      <xdr:rowOff>67056</xdr:rowOff>
    </xdr:to>
    <xdr:cxnSp macro="">
      <xdr:nvCxnSpPr>
        <xdr:cNvPr id="375" name="直線コネクタ 374">
          <a:extLst>
            <a:ext uri="{FF2B5EF4-FFF2-40B4-BE49-F238E27FC236}">
              <a16:creationId xmlns:a16="http://schemas.microsoft.com/office/drawing/2014/main" id="{A242D3BD-49AF-4853-9742-42AFAE65A622}"/>
            </a:ext>
          </a:extLst>
        </xdr:cNvPr>
        <xdr:cNvCxnSpPr/>
      </xdr:nvCxnSpPr>
      <xdr:spPr>
        <a:xfrm flipV="1">
          <a:off x="20434300" y="108653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105935</xdr:rowOff>
    </xdr:from>
    <xdr:ext cx="469744" cy="259045"/>
    <xdr:sp macro="" textlink="">
      <xdr:nvSpPr>
        <xdr:cNvPr id="376" name="n_1mainValue【保健センター・保健所】&#10;一人当たり面積">
          <a:extLst>
            <a:ext uri="{FF2B5EF4-FFF2-40B4-BE49-F238E27FC236}">
              <a16:creationId xmlns:a16="http://schemas.microsoft.com/office/drawing/2014/main" id="{31FAD108-2B5B-4DDB-92D4-8C05C0C330D9}"/>
            </a:ext>
          </a:extLst>
        </xdr:cNvPr>
        <xdr:cNvSpPr txBox="1"/>
      </xdr:nvSpPr>
      <xdr:spPr>
        <a:xfrm>
          <a:off x="210757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108983</xdr:rowOff>
    </xdr:from>
    <xdr:ext cx="469744" cy="259045"/>
    <xdr:sp macro="" textlink="">
      <xdr:nvSpPr>
        <xdr:cNvPr id="377" name="n_2mainValue【保健センター・保健所】&#10;一人当たり面積">
          <a:extLst>
            <a:ext uri="{FF2B5EF4-FFF2-40B4-BE49-F238E27FC236}">
              <a16:creationId xmlns:a16="http://schemas.microsoft.com/office/drawing/2014/main" id="{0A7663DB-AD40-4093-A9CC-3B466E697076}"/>
            </a:ext>
          </a:extLst>
        </xdr:cNvPr>
        <xdr:cNvSpPr txBox="1"/>
      </xdr:nvSpPr>
      <xdr:spPr>
        <a:xfrm>
          <a:off x="20199427" y="109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a:extLst>
            <a:ext uri="{FF2B5EF4-FFF2-40B4-BE49-F238E27FC236}">
              <a16:creationId xmlns:a16="http://schemas.microsoft.com/office/drawing/2014/main" id="{C0604470-0BF5-4878-8B90-2CFF323C231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a:extLst>
            <a:ext uri="{FF2B5EF4-FFF2-40B4-BE49-F238E27FC236}">
              <a16:creationId xmlns:a16="http://schemas.microsoft.com/office/drawing/2014/main" id="{20811721-88A5-4E21-8FE1-BEF5E51DB17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a:extLst>
            <a:ext uri="{FF2B5EF4-FFF2-40B4-BE49-F238E27FC236}">
              <a16:creationId xmlns:a16="http://schemas.microsoft.com/office/drawing/2014/main" id="{D1F21DE8-DE77-4218-97C3-525A9D7C5D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a:extLst>
            <a:ext uri="{FF2B5EF4-FFF2-40B4-BE49-F238E27FC236}">
              <a16:creationId xmlns:a16="http://schemas.microsoft.com/office/drawing/2014/main" id="{72471457-33CD-4D29-87DE-D403B354190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a:extLst>
            <a:ext uri="{FF2B5EF4-FFF2-40B4-BE49-F238E27FC236}">
              <a16:creationId xmlns:a16="http://schemas.microsoft.com/office/drawing/2014/main" id="{0500E133-34A2-45A0-8D49-FAC867D75F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a:extLst>
            <a:ext uri="{FF2B5EF4-FFF2-40B4-BE49-F238E27FC236}">
              <a16:creationId xmlns:a16="http://schemas.microsoft.com/office/drawing/2014/main" id="{BBB56EBE-E940-496E-B8AE-FDA9A3AFD1E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a:extLst>
            <a:ext uri="{FF2B5EF4-FFF2-40B4-BE49-F238E27FC236}">
              <a16:creationId xmlns:a16="http://schemas.microsoft.com/office/drawing/2014/main" id="{BF4EEA1D-8AE3-4255-8B3F-668D7AD99E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a:extLst>
            <a:ext uri="{FF2B5EF4-FFF2-40B4-BE49-F238E27FC236}">
              <a16:creationId xmlns:a16="http://schemas.microsoft.com/office/drawing/2014/main" id="{4635281C-7D02-4887-9E7E-1095E924CE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a:extLst>
            <a:ext uri="{FF2B5EF4-FFF2-40B4-BE49-F238E27FC236}">
              <a16:creationId xmlns:a16="http://schemas.microsoft.com/office/drawing/2014/main" id="{4DFF3A7C-A867-4F44-AE41-90D9F5FACB4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a:extLst>
            <a:ext uri="{FF2B5EF4-FFF2-40B4-BE49-F238E27FC236}">
              <a16:creationId xmlns:a16="http://schemas.microsoft.com/office/drawing/2014/main" id="{6DCAFCEC-D53F-4FD5-B9AA-03C0A82981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8" name="直線コネクタ 387">
          <a:extLst>
            <a:ext uri="{FF2B5EF4-FFF2-40B4-BE49-F238E27FC236}">
              <a16:creationId xmlns:a16="http://schemas.microsoft.com/office/drawing/2014/main" id="{E6F202EF-103D-4A7F-A847-C20D691EF89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9" name="テキスト ボックス 388">
          <a:extLst>
            <a:ext uri="{FF2B5EF4-FFF2-40B4-BE49-F238E27FC236}">
              <a16:creationId xmlns:a16="http://schemas.microsoft.com/office/drawing/2014/main" id="{E3A34F1A-BB1B-417D-8C10-2F712D65F79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0" name="直線コネクタ 389">
          <a:extLst>
            <a:ext uri="{FF2B5EF4-FFF2-40B4-BE49-F238E27FC236}">
              <a16:creationId xmlns:a16="http://schemas.microsoft.com/office/drawing/2014/main" id="{7D80E6F6-4259-4836-B9FD-9B4A6A0D55C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1" name="テキスト ボックス 390">
          <a:extLst>
            <a:ext uri="{FF2B5EF4-FFF2-40B4-BE49-F238E27FC236}">
              <a16:creationId xmlns:a16="http://schemas.microsoft.com/office/drawing/2014/main" id="{48521904-DD7C-414E-AFE1-BEDA6DCA62F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2" name="直線コネクタ 391">
          <a:extLst>
            <a:ext uri="{FF2B5EF4-FFF2-40B4-BE49-F238E27FC236}">
              <a16:creationId xmlns:a16="http://schemas.microsoft.com/office/drawing/2014/main" id="{AD712453-F431-46AB-BF14-DC509B8B438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3" name="テキスト ボックス 392">
          <a:extLst>
            <a:ext uri="{FF2B5EF4-FFF2-40B4-BE49-F238E27FC236}">
              <a16:creationId xmlns:a16="http://schemas.microsoft.com/office/drawing/2014/main" id="{445C0469-438B-4E07-A7DF-C1E7EE60C27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4" name="直線コネクタ 393">
          <a:extLst>
            <a:ext uri="{FF2B5EF4-FFF2-40B4-BE49-F238E27FC236}">
              <a16:creationId xmlns:a16="http://schemas.microsoft.com/office/drawing/2014/main" id="{AE13EE68-5B04-4426-B17F-7A5F1985B7A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5" name="テキスト ボックス 394">
          <a:extLst>
            <a:ext uri="{FF2B5EF4-FFF2-40B4-BE49-F238E27FC236}">
              <a16:creationId xmlns:a16="http://schemas.microsoft.com/office/drawing/2014/main" id="{96050C43-9BF1-4C24-AFBA-971369DCB9C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6" name="直線コネクタ 395">
          <a:extLst>
            <a:ext uri="{FF2B5EF4-FFF2-40B4-BE49-F238E27FC236}">
              <a16:creationId xmlns:a16="http://schemas.microsoft.com/office/drawing/2014/main" id="{51D1FCED-A9FF-4E9B-BA28-E391C7D91C0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7" name="テキスト ボックス 396">
          <a:extLst>
            <a:ext uri="{FF2B5EF4-FFF2-40B4-BE49-F238E27FC236}">
              <a16:creationId xmlns:a16="http://schemas.microsoft.com/office/drawing/2014/main" id="{C089E1CF-247F-4934-974C-6E2C9C9BB47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8" name="直線コネクタ 397">
          <a:extLst>
            <a:ext uri="{FF2B5EF4-FFF2-40B4-BE49-F238E27FC236}">
              <a16:creationId xmlns:a16="http://schemas.microsoft.com/office/drawing/2014/main" id="{0A0B038F-84E2-4973-A74F-F8A3D1B54B2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9" name="テキスト ボックス 398">
          <a:extLst>
            <a:ext uri="{FF2B5EF4-FFF2-40B4-BE49-F238E27FC236}">
              <a16:creationId xmlns:a16="http://schemas.microsoft.com/office/drawing/2014/main" id="{0E821E5A-F4E8-4B1C-975C-44A85FFA4DC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a:extLst>
            <a:ext uri="{FF2B5EF4-FFF2-40B4-BE49-F238E27FC236}">
              <a16:creationId xmlns:a16="http://schemas.microsoft.com/office/drawing/2014/main" id="{F76048B1-0B27-416C-9C88-534A7E19A9C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1" name="テキスト ボックス 400">
          <a:extLst>
            <a:ext uri="{FF2B5EF4-FFF2-40B4-BE49-F238E27FC236}">
              <a16:creationId xmlns:a16="http://schemas.microsoft.com/office/drawing/2014/main" id="{543CAA21-7FFE-43CE-B9F0-094D48AC79E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2" name="【消防施設】&#10;有形固定資産減価償却率グラフ枠">
          <a:extLst>
            <a:ext uri="{FF2B5EF4-FFF2-40B4-BE49-F238E27FC236}">
              <a16:creationId xmlns:a16="http://schemas.microsoft.com/office/drawing/2014/main" id="{A58496F4-399F-4320-9777-703E48D1C5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03" name="直線コネクタ 402">
          <a:extLst>
            <a:ext uri="{FF2B5EF4-FFF2-40B4-BE49-F238E27FC236}">
              <a16:creationId xmlns:a16="http://schemas.microsoft.com/office/drawing/2014/main" id="{6F8CB44F-1979-449A-9DA6-E0AE4A98D7DA}"/>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04" name="【消防施設】&#10;有形固定資産減価償却率最小値テキスト">
          <a:extLst>
            <a:ext uri="{FF2B5EF4-FFF2-40B4-BE49-F238E27FC236}">
              <a16:creationId xmlns:a16="http://schemas.microsoft.com/office/drawing/2014/main" id="{6664CBEB-4494-48E1-84E8-4C3B14A6D3FA}"/>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05" name="直線コネクタ 404">
          <a:extLst>
            <a:ext uri="{FF2B5EF4-FFF2-40B4-BE49-F238E27FC236}">
              <a16:creationId xmlns:a16="http://schemas.microsoft.com/office/drawing/2014/main" id="{706042D9-A55C-4EBB-8FCA-FD98251A6451}"/>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6" name="【消防施設】&#10;有形固定資産減価償却率最大値テキスト">
          <a:extLst>
            <a:ext uri="{FF2B5EF4-FFF2-40B4-BE49-F238E27FC236}">
              <a16:creationId xmlns:a16="http://schemas.microsoft.com/office/drawing/2014/main" id="{0DB1BCEA-AA26-4740-96DE-6BCBD6A0C78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7" name="直線コネクタ 406">
          <a:extLst>
            <a:ext uri="{FF2B5EF4-FFF2-40B4-BE49-F238E27FC236}">
              <a16:creationId xmlns:a16="http://schemas.microsoft.com/office/drawing/2014/main" id="{F90BCDFF-D3B8-4911-87EA-BA6E02AD71F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08" name="【消防施設】&#10;有形固定資産減価償却率平均値テキスト">
          <a:extLst>
            <a:ext uri="{FF2B5EF4-FFF2-40B4-BE49-F238E27FC236}">
              <a16:creationId xmlns:a16="http://schemas.microsoft.com/office/drawing/2014/main" id="{B523763A-8278-4E8A-8C6C-90A4C92F3C75}"/>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09" name="フローチャート: 判断 408">
          <a:extLst>
            <a:ext uri="{FF2B5EF4-FFF2-40B4-BE49-F238E27FC236}">
              <a16:creationId xmlns:a16="http://schemas.microsoft.com/office/drawing/2014/main" id="{5BB454A1-567C-4EF7-A2AC-2594089131F1}"/>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10" name="フローチャート: 判断 409">
          <a:extLst>
            <a:ext uri="{FF2B5EF4-FFF2-40B4-BE49-F238E27FC236}">
              <a16:creationId xmlns:a16="http://schemas.microsoft.com/office/drawing/2014/main" id="{017F9884-8016-4A02-9AFE-103A98904366}"/>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11" name="n_1aveValue【消防施設】&#10;有形固定資産減価償却率">
          <a:extLst>
            <a:ext uri="{FF2B5EF4-FFF2-40B4-BE49-F238E27FC236}">
              <a16:creationId xmlns:a16="http://schemas.microsoft.com/office/drawing/2014/main" id="{E5AC71BC-C112-4FFB-A447-6A01C5CAE15E}"/>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12" name="フローチャート: 判断 411">
          <a:extLst>
            <a:ext uri="{FF2B5EF4-FFF2-40B4-BE49-F238E27FC236}">
              <a16:creationId xmlns:a16="http://schemas.microsoft.com/office/drawing/2014/main" id="{EF2818BF-82EF-4CF8-A4CD-851979C8D2C3}"/>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13" name="n_2aveValue【消防施設】&#10;有形固定資産減価償却率">
          <a:extLst>
            <a:ext uri="{FF2B5EF4-FFF2-40B4-BE49-F238E27FC236}">
              <a16:creationId xmlns:a16="http://schemas.microsoft.com/office/drawing/2014/main" id="{7A7B060A-BF09-415D-9412-5B5DFD1DD893}"/>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14" name="フローチャート: 判断 413">
          <a:extLst>
            <a:ext uri="{FF2B5EF4-FFF2-40B4-BE49-F238E27FC236}">
              <a16:creationId xmlns:a16="http://schemas.microsoft.com/office/drawing/2014/main" id="{DCBE48DC-0353-4259-B58A-F0D5E73B6AF9}"/>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15" name="n_3aveValue【消防施設】&#10;有形固定資産減価償却率">
          <a:extLst>
            <a:ext uri="{FF2B5EF4-FFF2-40B4-BE49-F238E27FC236}">
              <a16:creationId xmlns:a16="http://schemas.microsoft.com/office/drawing/2014/main" id="{49514727-70B1-4B2C-916A-56C8EAB1926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EB4D1FDF-2061-44D8-8DC9-E2D4CD20B2D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7A5D574C-6BA3-4193-830E-F115EDDB9A5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F35FFE8B-0468-4E1A-8093-85744B7984B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E633B8B6-7DFA-430C-BAF6-9C9F1A1D5FC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CBED871C-F5E6-4E29-BC18-96B00EE6435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93436</xdr:rowOff>
    </xdr:from>
    <xdr:to>
      <xdr:col>85</xdr:col>
      <xdr:colOff>177800</xdr:colOff>
      <xdr:row>78</xdr:row>
      <xdr:rowOff>23586</xdr:rowOff>
    </xdr:to>
    <xdr:sp macro="" textlink="">
      <xdr:nvSpPr>
        <xdr:cNvPr id="421" name="楕円 420">
          <a:extLst>
            <a:ext uri="{FF2B5EF4-FFF2-40B4-BE49-F238E27FC236}">
              <a16:creationId xmlns:a16="http://schemas.microsoft.com/office/drawing/2014/main" id="{BE94ABE6-2BAF-4BE9-A2C3-62054BD9E9CF}"/>
            </a:ext>
          </a:extLst>
        </xdr:cNvPr>
        <xdr:cNvSpPr/>
      </xdr:nvSpPr>
      <xdr:spPr>
        <a:xfrm>
          <a:off x="162687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8363</xdr:rowOff>
    </xdr:from>
    <xdr:ext cx="405111" cy="259045"/>
    <xdr:sp macro="" textlink="">
      <xdr:nvSpPr>
        <xdr:cNvPr id="422" name="【消防施設】&#10;有形固定資産減価償却率該当値テキスト">
          <a:extLst>
            <a:ext uri="{FF2B5EF4-FFF2-40B4-BE49-F238E27FC236}">
              <a16:creationId xmlns:a16="http://schemas.microsoft.com/office/drawing/2014/main" id="{70882423-E0AF-4B0B-A900-4D6EDD186910}"/>
            </a:ext>
          </a:extLst>
        </xdr:cNvPr>
        <xdr:cNvSpPr txBox="1"/>
      </xdr:nvSpPr>
      <xdr:spPr>
        <a:xfrm>
          <a:off x="16357600" y="1321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126093</xdr:rowOff>
    </xdr:from>
    <xdr:to>
      <xdr:col>81</xdr:col>
      <xdr:colOff>101600</xdr:colOff>
      <xdr:row>78</xdr:row>
      <xdr:rowOff>56243</xdr:rowOff>
    </xdr:to>
    <xdr:sp macro="" textlink="">
      <xdr:nvSpPr>
        <xdr:cNvPr id="423" name="楕円 422">
          <a:extLst>
            <a:ext uri="{FF2B5EF4-FFF2-40B4-BE49-F238E27FC236}">
              <a16:creationId xmlns:a16="http://schemas.microsoft.com/office/drawing/2014/main" id="{3A03D623-DE21-481B-8AB0-6A3CB09C4F5D}"/>
            </a:ext>
          </a:extLst>
        </xdr:cNvPr>
        <xdr:cNvSpPr/>
      </xdr:nvSpPr>
      <xdr:spPr>
        <a:xfrm>
          <a:off x="15430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144236</xdr:rowOff>
    </xdr:from>
    <xdr:to>
      <xdr:col>85</xdr:col>
      <xdr:colOff>127000</xdr:colOff>
      <xdr:row>78</xdr:row>
      <xdr:rowOff>5443</xdr:rowOff>
    </xdr:to>
    <xdr:cxnSp macro="">
      <xdr:nvCxnSpPr>
        <xdr:cNvPr id="424" name="直線コネクタ 423">
          <a:extLst>
            <a:ext uri="{FF2B5EF4-FFF2-40B4-BE49-F238E27FC236}">
              <a16:creationId xmlns:a16="http://schemas.microsoft.com/office/drawing/2014/main" id="{D091244B-8F2F-4C52-9B09-5C4CE7265C20}"/>
            </a:ext>
          </a:extLst>
        </xdr:cNvPr>
        <xdr:cNvCxnSpPr/>
      </xdr:nvCxnSpPr>
      <xdr:spPr>
        <a:xfrm flipV="1">
          <a:off x="15481300" y="13345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425" name="楕円 424">
          <a:extLst>
            <a:ext uri="{FF2B5EF4-FFF2-40B4-BE49-F238E27FC236}">
              <a16:creationId xmlns:a16="http://schemas.microsoft.com/office/drawing/2014/main" id="{ABEA17CC-290D-4E7E-B224-C67E6203FCD1}"/>
            </a:ext>
          </a:extLst>
        </xdr:cNvPr>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5443</xdr:rowOff>
    </xdr:from>
    <xdr:to>
      <xdr:col>81</xdr:col>
      <xdr:colOff>50800</xdr:colOff>
      <xdr:row>78</xdr:row>
      <xdr:rowOff>38100</xdr:rowOff>
    </xdr:to>
    <xdr:cxnSp macro="">
      <xdr:nvCxnSpPr>
        <xdr:cNvPr id="426" name="直線コネクタ 425">
          <a:extLst>
            <a:ext uri="{FF2B5EF4-FFF2-40B4-BE49-F238E27FC236}">
              <a16:creationId xmlns:a16="http://schemas.microsoft.com/office/drawing/2014/main" id="{4562E048-6652-44F5-B717-401E40B41066}"/>
            </a:ext>
          </a:extLst>
        </xdr:cNvPr>
        <xdr:cNvCxnSpPr/>
      </xdr:nvCxnSpPr>
      <xdr:spPr>
        <a:xfrm flipV="1">
          <a:off x="14592300" y="1337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72770</xdr:rowOff>
    </xdr:from>
    <xdr:ext cx="405111" cy="259045"/>
    <xdr:sp macro="" textlink="">
      <xdr:nvSpPr>
        <xdr:cNvPr id="427" name="n_1mainValue【消防施設】&#10;有形固定資産減価償却率">
          <a:extLst>
            <a:ext uri="{FF2B5EF4-FFF2-40B4-BE49-F238E27FC236}">
              <a16:creationId xmlns:a16="http://schemas.microsoft.com/office/drawing/2014/main" id="{51C8FEEF-868C-41E7-A63F-FFBCB35E5484}"/>
            </a:ext>
          </a:extLst>
        </xdr:cNvPr>
        <xdr:cNvSpPr txBox="1"/>
      </xdr:nvSpPr>
      <xdr:spPr>
        <a:xfrm>
          <a:off x="15266044" y="1310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105427</xdr:rowOff>
    </xdr:from>
    <xdr:ext cx="405111" cy="259045"/>
    <xdr:sp macro="" textlink="">
      <xdr:nvSpPr>
        <xdr:cNvPr id="428" name="n_2mainValue【消防施設】&#10;有形固定資産減価償却率">
          <a:extLst>
            <a:ext uri="{FF2B5EF4-FFF2-40B4-BE49-F238E27FC236}">
              <a16:creationId xmlns:a16="http://schemas.microsoft.com/office/drawing/2014/main" id="{69D9B91C-BD15-44F4-A429-2D9FAC8834F7}"/>
            </a:ext>
          </a:extLst>
        </xdr:cNvPr>
        <xdr:cNvSpPr txBox="1"/>
      </xdr:nvSpPr>
      <xdr:spPr>
        <a:xfrm>
          <a:off x="14389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a:extLst>
            <a:ext uri="{FF2B5EF4-FFF2-40B4-BE49-F238E27FC236}">
              <a16:creationId xmlns:a16="http://schemas.microsoft.com/office/drawing/2014/main" id="{CB62F463-2920-48A0-B163-9DE6810401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a:extLst>
            <a:ext uri="{FF2B5EF4-FFF2-40B4-BE49-F238E27FC236}">
              <a16:creationId xmlns:a16="http://schemas.microsoft.com/office/drawing/2014/main" id="{2A0F60C5-51BE-45FE-9D52-C975A54ABD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a:extLst>
            <a:ext uri="{FF2B5EF4-FFF2-40B4-BE49-F238E27FC236}">
              <a16:creationId xmlns:a16="http://schemas.microsoft.com/office/drawing/2014/main" id="{9E598D87-82FC-43C5-BC87-EF49368E59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a:extLst>
            <a:ext uri="{FF2B5EF4-FFF2-40B4-BE49-F238E27FC236}">
              <a16:creationId xmlns:a16="http://schemas.microsoft.com/office/drawing/2014/main" id="{FB8BF4C2-A5A4-46C6-B942-499E59C1547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a:extLst>
            <a:ext uri="{FF2B5EF4-FFF2-40B4-BE49-F238E27FC236}">
              <a16:creationId xmlns:a16="http://schemas.microsoft.com/office/drawing/2014/main" id="{5124723D-9946-450D-B8AA-62D986A493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a:extLst>
            <a:ext uri="{FF2B5EF4-FFF2-40B4-BE49-F238E27FC236}">
              <a16:creationId xmlns:a16="http://schemas.microsoft.com/office/drawing/2014/main" id="{4C54C08F-97C6-42F8-91B4-5E2E2D274D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a:extLst>
            <a:ext uri="{FF2B5EF4-FFF2-40B4-BE49-F238E27FC236}">
              <a16:creationId xmlns:a16="http://schemas.microsoft.com/office/drawing/2014/main" id="{BD12CA9E-5B1B-41BE-895D-52665B6BDC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a:extLst>
            <a:ext uri="{FF2B5EF4-FFF2-40B4-BE49-F238E27FC236}">
              <a16:creationId xmlns:a16="http://schemas.microsoft.com/office/drawing/2014/main" id="{D2884A3F-6B49-432C-8F9A-BFD5192F600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a:extLst>
            <a:ext uri="{FF2B5EF4-FFF2-40B4-BE49-F238E27FC236}">
              <a16:creationId xmlns:a16="http://schemas.microsoft.com/office/drawing/2014/main" id="{A8F7AB16-B83F-4F6B-8244-6C6E2254726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a:extLst>
            <a:ext uri="{FF2B5EF4-FFF2-40B4-BE49-F238E27FC236}">
              <a16:creationId xmlns:a16="http://schemas.microsoft.com/office/drawing/2014/main" id="{95478B78-351D-4021-8522-A368D56D1EC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9" name="直線コネクタ 438">
          <a:extLst>
            <a:ext uri="{FF2B5EF4-FFF2-40B4-BE49-F238E27FC236}">
              <a16:creationId xmlns:a16="http://schemas.microsoft.com/office/drawing/2014/main" id="{AA4A4539-D4BA-4877-9C20-37C37C58432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0" name="テキスト ボックス 439">
          <a:extLst>
            <a:ext uri="{FF2B5EF4-FFF2-40B4-BE49-F238E27FC236}">
              <a16:creationId xmlns:a16="http://schemas.microsoft.com/office/drawing/2014/main" id="{E12F3290-0AD8-4123-9CE3-9B4C15CC5C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1" name="直線コネクタ 440">
          <a:extLst>
            <a:ext uri="{FF2B5EF4-FFF2-40B4-BE49-F238E27FC236}">
              <a16:creationId xmlns:a16="http://schemas.microsoft.com/office/drawing/2014/main" id="{CA83851E-60D8-470C-ABEF-46A4D77E55E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2" name="テキスト ボックス 441">
          <a:extLst>
            <a:ext uri="{FF2B5EF4-FFF2-40B4-BE49-F238E27FC236}">
              <a16:creationId xmlns:a16="http://schemas.microsoft.com/office/drawing/2014/main" id="{C581F181-4026-4CF0-8794-10BD5709DE6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3" name="直線コネクタ 442">
          <a:extLst>
            <a:ext uri="{FF2B5EF4-FFF2-40B4-BE49-F238E27FC236}">
              <a16:creationId xmlns:a16="http://schemas.microsoft.com/office/drawing/2014/main" id="{E872FCFC-9EA4-4709-A401-3C2B2A94295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4" name="テキスト ボックス 443">
          <a:extLst>
            <a:ext uri="{FF2B5EF4-FFF2-40B4-BE49-F238E27FC236}">
              <a16:creationId xmlns:a16="http://schemas.microsoft.com/office/drawing/2014/main" id="{7904BE14-CD11-4ECF-8D35-73B83296DE3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5" name="直線コネクタ 444">
          <a:extLst>
            <a:ext uri="{FF2B5EF4-FFF2-40B4-BE49-F238E27FC236}">
              <a16:creationId xmlns:a16="http://schemas.microsoft.com/office/drawing/2014/main" id="{95E06B9C-9BB0-4639-B687-29293C05B46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6" name="テキスト ボックス 445">
          <a:extLst>
            <a:ext uri="{FF2B5EF4-FFF2-40B4-BE49-F238E27FC236}">
              <a16:creationId xmlns:a16="http://schemas.microsoft.com/office/drawing/2014/main" id="{E0E94387-D93E-42FD-B53A-65CC53D5E32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7" name="直線コネクタ 446">
          <a:extLst>
            <a:ext uri="{FF2B5EF4-FFF2-40B4-BE49-F238E27FC236}">
              <a16:creationId xmlns:a16="http://schemas.microsoft.com/office/drawing/2014/main" id="{7A45856C-C3CE-4C29-8159-C80EC42C67E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8" name="テキスト ボックス 447">
          <a:extLst>
            <a:ext uri="{FF2B5EF4-FFF2-40B4-BE49-F238E27FC236}">
              <a16:creationId xmlns:a16="http://schemas.microsoft.com/office/drawing/2014/main" id="{82F11718-2D2C-4ABF-8F35-BF64C817FD9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9" name="直線コネクタ 448">
          <a:extLst>
            <a:ext uri="{FF2B5EF4-FFF2-40B4-BE49-F238E27FC236}">
              <a16:creationId xmlns:a16="http://schemas.microsoft.com/office/drawing/2014/main" id="{86FC7AAA-D595-43E7-AD0E-587FEA9257C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0" name="テキスト ボックス 449">
          <a:extLst>
            <a:ext uri="{FF2B5EF4-FFF2-40B4-BE49-F238E27FC236}">
              <a16:creationId xmlns:a16="http://schemas.microsoft.com/office/drawing/2014/main" id="{31669D48-410A-43B4-82BF-693125F7205B}"/>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1" name="【消防施設】&#10;一人当たり面積グラフ枠">
          <a:extLst>
            <a:ext uri="{FF2B5EF4-FFF2-40B4-BE49-F238E27FC236}">
              <a16:creationId xmlns:a16="http://schemas.microsoft.com/office/drawing/2014/main" id="{6E668F58-DE20-49C9-A9F1-5C094B433E0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52" name="直線コネクタ 451">
          <a:extLst>
            <a:ext uri="{FF2B5EF4-FFF2-40B4-BE49-F238E27FC236}">
              <a16:creationId xmlns:a16="http://schemas.microsoft.com/office/drawing/2014/main" id="{04F9DE5C-C0A0-4528-B3B6-87AB91656E24}"/>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53" name="【消防施設】&#10;一人当たり面積最小値テキスト">
          <a:extLst>
            <a:ext uri="{FF2B5EF4-FFF2-40B4-BE49-F238E27FC236}">
              <a16:creationId xmlns:a16="http://schemas.microsoft.com/office/drawing/2014/main" id="{37CBA1C2-305A-4FCC-BBCE-D6731F4CA54F}"/>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54" name="直線コネクタ 453">
          <a:extLst>
            <a:ext uri="{FF2B5EF4-FFF2-40B4-BE49-F238E27FC236}">
              <a16:creationId xmlns:a16="http://schemas.microsoft.com/office/drawing/2014/main" id="{26D744FC-AF48-4810-87C8-1EB20998EFD2}"/>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55" name="【消防施設】&#10;一人当たり面積最大値テキスト">
          <a:extLst>
            <a:ext uri="{FF2B5EF4-FFF2-40B4-BE49-F238E27FC236}">
              <a16:creationId xmlns:a16="http://schemas.microsoft.com/office/drawing/2014/main" id="{BC0F7A62-F7EB-4844-A438-496C6167BDE6}"/>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56" name="直線コネクタ 455">
          <a:extLst>
            <a:ext uri="{FF2B5EF4-FFF2-40B4-BE49-F238E27FC236}">
              <a16:creationId xmlns:a16="http://schemas.microsoft.com/office/drawing/2014/main" id="{FF34A505-CFD1-4A6C-80EC-1C560C7B079A}"/>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457" name="【消防施設】&#10;一人当たり面積平均値テキスト">
          <a:extLst>
            <a:ext uri="{FF2B5EF4-FFF2-40B4-BE49-F238E27FC236}">
              <a16:creationId xmlns:a16="http://schemas.microsoft.com/office/drawing/2014/main" id="{918BEFE9-61E4-43C8-ABC8-8210ECC74781}"/>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58" name="フローチャート: 判断 457">
          <a:extLst>
            <a:ext uri="{FF2B5EF4-FFF2-40B4-BE49-F238E27FC236}">
              <a16:creationId xmlns:a16="http://schemas.microsoft.com/office/drawing/2014/main" id="{43D67D2D-B7A3-4047-B8F1-0D783506AD9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59" name="フローチャート: 判断 458">
          <a:extLst>
            <a:ext uri="{FF2B5EF4-FFF2-40B4-BE49-F238E27FC236}">
              <a16:creationId xmlns:a16="http://schemas.microsoft.com/office/drawing/2014/main" id="{4502279E-5DA3-49A4-9C54-B482B88B91C6}"/>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60" name="n_1aveValue【消防施設】&#10;一人当たり面積">
          <a:extLst>
            <a:ext uri="{FF2B5EF4-FFF2-40B4-BE49-F238E27FC236}">
              <a16:creationId xmlns:a16="http://schemas.microsoft.com/office/drawing/2014/main" id="{435260B0-E4FE-48D2-9FFB-528F96D4CED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61" name="フローチャート: 判断 460">
          <a:extLst>
            <a:ext uri="{FF2B5EF4-FFF2-40B4-BE49-F238E27FC236}">
              <a16:creationId xmlns:a16="http://schemas.microsoft.com/office/drawing/2014/main" id="{7453FA90-9840-49D4-86E3-330B8DE324F7}"/>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62" name="n_2aveValue【消防施設】&#10;一人当たり面積">
          <a:extLst>
            <a:ext uri="{FF2B5EF4-FFF2-40B4-BE49-F238E27FC236}">
              <a16:creationId xmlns:a16="http://schemas.microsoft.com/office/drawing/2014/main" id="{288475DD-8EE1-4BFA-B6D9-433E4AEEE94F}"/>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63" name="フローチャート: 判断 462">
          <a:extLst>
            <a:ext uri="{FF2B5EF4-FFF2-40B4-BE49-F238E27FC236}">
              <a16:creationId xmlns:a16="http://schemas.microsoft.com/office/drawing/2014/main" id="{EE683989-BE7A-428B-8AFA-FBCC01BA03D4}"/>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64" name="n_3aveValue【消防施設】&#10;一人当たり面積">
          <a:extLst>
            <a:ext uri="{FF2B5EF4-FFF2-40B4-BE49-F238E27FC236}">
              <a16:creationId xmlns:a16="http://schemas.microsoft.com/office/drawing/2014/main" id="{FDCA7A54-B426-4923-A0D0-E6385253A24F}"/>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8C82FD5F-AA90-48C1-A21A-E2443BA34ED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81D783AB-07E3-4A7F-B573-C44AD453B6C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7D2E8CBD-DF31-472C-8284-C44671ED9FE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4E26EBF8-026A-4B77-97C4-4E0EEFE86CE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BA7506C2-7E8B-4C8E-8354-B0C42B34952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34734</xdr:rowOff>
    </xdr:from>
    <xdr:to>
      <xdr:col>116</xdr:col>
      <xdr:colOff>114300</xdr:colOff>
      <xdr:row>86</xdr:row>
      <xdr:rowOff>136334</xdr:rowOff>
    </xdr:to>
    <xdr:sp macro="" textlink="">
      <xdr:nvSpPr>
        <xdr:cNvPr id="470" name="楕円 469">
          <a:extLst>
            <a:ext uri="{FF2B5EF4-FFF2-40B4-BE49-F238E27FC236}">
              <a16:creationId xmlns:a16="http://schemas.microsoft.com/office/drawing/2014/main" id="{98E2C5B7-B326-4497-834E-FDB8307C42C2}"/>
            </a:ext>
          </a:extLst>
        </xdr:cNvPr>
        <xdr:cNvSpPr/>
      </xdr:nvSpPr>
      <xdr:spPr>
        <a:xfrm>
          <a:off x="22110700" y="1477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471" name="【消防施設】&#10;一人当たり面積該当値テキスト">
          <a:extLst>
            <a:ext uri="{FF2B5EF4-FFF2-40B4-BE49-F238E27FC236}">
              <a16:creationId xmlns:a16="http://schemas.microsoft.com/office/drawing/2014/main" id="{278469A7-D9E8-4EFC-8FCA-D9961FA16A32}"/>
            </a:ext>
          </a:extLst>
        </xdr:cNvPr>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35497</xdr:rowOff>
    </xdr:from>
    <xdr:to>
      <xdr:col>112</xdr:col>
      <xdr:colOff>38100</xdr:colOff>
      <xdr:row>86</xdr:row>
      <xdr:rowOff>137097</xdr:rowOff>
    </xdr:to>
    <xdr:sp macro="" textlink="">
      <xdr:nvSpPr>
        <xdr:cNvPr id="472" name="楕円 471">
          <a:extLst>
            <a:ext uri="{FF2B5EF4-FFF2-40B4-BE49-F238E27FC236}">
              <a16:creationId xmlns:a16="http://schemas.microsoft.com/office/drawing/2014/main" id="{6205F6F9-C21F-45F5-8E64-48F71DB9FDE4}"/>
            </a:ext>
          </a:extLst>
        </xdr:cNvPr>
        <xdr:cNvSpPr/>
      </xdr:nvSpPr>
      <xdr:spPr>
        <a:xfrm>
          <a:off x="21272500" y="1478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85534</xdr:rowOff>
    </xdr:from>
    <xdr:to>
      <xdr:col>116</xdr:col>
      <xdr:colOff>63500</xdr:colOff>
      <xdr:row>86</xdr:row>
      <xdr:rowOff>86297</xdr:rowOff>
    </xdr:to>
    <xdr:cxnSp macro="">
      <xdr:nvCxnSpPr>
        <xdr:cNvPr id="473" name="直線コネクタ 472">
          <a:extLst>
            <a:ext uri="{FF2B5EF4-FFF2-40B4-BE49-F238E27FC236}">
              <a16:creationId xmlns:a16="http://schemas.microsoft.com/office/drawing/2014/main" id="{2DBCD782-F690-4160-A9DE-5E87BF22CA51}"/>
            </a:ext>
          </a:extLst>
        </xdr:cNvPr>
        <xdr:cNvCxnSpPr/>
      </xdr:nvCxnSpPr>
      <xdr:spPr>
        <a:xfrm flipV="1">
          <a:off x="21323300" y="1483023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36068</xdr:rowOff>
    </xdr:from>
    <xdr:to>
      <xdr:col>107</xdr:col>
      <xdr:colOff>101600</xdr:colOff>
      <xdr:row>86</xdr:row>
      <xdr:rowOff>137668</xdr:rowOff>
    </xdr:to>
    <xdr:sp macro="" textlink="">
      <xdr:nvSpPr>
        <xdr:cNvPr id="474" name="楕円 473">
          <a:extLst>
            <a:ext uri="{FF2B5EF4-FFF2-40B4-BE49-F238E27FC236}">
              <a16:creationId xmlns:a16="http://schemas.microsoft.com/office/drawing/2014/main" id="{001448FD-3D11-4524-A94F-CE6FB7834799}"/>
            </a:ext>
          </a:extLst>
        </xdr:cNvPr>
        <xdr:cNvSpPr/>
      </xdr:nvSpPr>
      <xdr:spPr>
        <a:xfrm>
          <a:off x="20383500" y="14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86297</xdr:rowOff>
    </xdr:from>
    <xdr:to>
      <xdr:col>111</xdr:col>
      <xdr:colOff>177800</xdr:colOff>
      <xdr:row>86</xdr:row>
      <xdr:rowOff>86868</xdr:rowOff>
    </xdr:to>
    <xdr:cxnSp macro="">
      <xdr:nvCxnSpPr>
        <xdr:cNvPr id="475" name="直線コネクタ 474">
          <a:extLst>
            <a:ext uri="{FF2B5EF4-FFF2-40B4-BE49-F238E27FC236}">
              <a16:creationId xmlns:a16="http://schemas.microsoft.com/office/drawing/2014/main" id="{CE717263-6342-456A-BCD6-C9C1FEED583B}"/>
            </a:ext>
          </a:extLst>
        </xdr:cNvPr>
        <xdr:cNvCxnSpPr/>
      </xdr:nvCxnSpPr>
      <xdr:spPr>
        <a:xfrm flipV="1">
          <a:off x="20434300" y="1483099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128224</xdr:rowOff>
    </xdr:from>
    <xdr:ext cx="469744" cy="259045"/>
    <xdr:sp macro="" textlink="">
      <xdr:nvSpPr>
        <xdr:cNvPr id="476" name="n_1mainValue【消防施設】&#10;一人当たり面積">
          <a:extLst>
            <a:ext uri="{FF2B5EF4-FFF2-40B4-BE49-F238E27FC236}">
              <a16:creationId xmlns:a16="http://schemas.microsoft.com/office/drawing/2014/main" id="{0F8CEE77-02E2-4CF4-99A3-AC00CE12EF88}"/>
            </a:ext>
          </a:extLst>
        </xdr:cNvPr>
        <xdr:cNvSpPr txBox="1"/>
      </xdr:nvSpPr>
      <xdr:spPr>
        <a:xfrm>
          <a:off x="21075727" y="1487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128795</xdr:rowOff>
    </xdr:from>
    <xdr:ext cx="469744" cy="259045"/>
    <xdr:sp macro="" textlink="">
      <xdr:nvSpPr>
        <xdr:cNvPr id="477" name="n_2mainValue【消防施設】&#10;一人当たり面積">
          <a:extLst>
            <a:ext uri="{FF2B5EF4-FFF2-40B4-BE49-F238E27FC236}">
              <a16:creationId xmlns:a16="http://schemas.microsoft.com/office/drawing/2014/main" id="{C9F4DFC7-BC91-45CA-B80D-A27127E427E8}"/>
            </a:ext>
          </a:extLst>
        </xdr:cNvPr>
        <xdr:cNvSpPr txBox="1"/>
      </xdr:nvSpPr>
      <xdr:spPr>
        <a:xfrm>
          <a:off x="20199427"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id="{D09D9035-FAD7-497B-981D-48C1FC87E9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id="{0F1C17A7-7229-4562-A473-E7AAEA309C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id="{8F150D3D-C58A-46A1-841D-F2BCD6BD9F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id="{38DC5275-2ABC-41CF-A970-2360EF8DF62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id="{E865D12D-CC62-42A6-82FA-7C34FE092EB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id="{1302698C-0679-4F92-BB30-A40AC2392E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id="{443F2519-57CB-4C0A-8A09-CCE6C81F258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id="{B6A91C02-DC84-433B-9EC6-B34B1400D46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id="{7F02BE7F-7CC0-47AF-B094-F8B4A5D7F90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id="{ACE4FCDF-99D6-4173-B96A-6C925F025E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8" name="直線コネクタ 487">
          <a:extLst>
            <a:ext uri="{FF2B5EF4-FFF2-40B4-BE49-F238E27FC236}">
              <a16:creationId xmlns:a16="http://schemas.microsoft.com/office/drawing/2014/main" id="{D401651C-DAEC-4D63-B7F2-80C6F8637E5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89" name="テキスト ボックス 488">
          <a:extLst>
            <a:ext uri="{FF2B5EF4-FFF2-40B4-BE49-F238E27FC236}">
              <a16:creationId xmlns:a16="http://schemas.microsoft.com/office/drawing/2014/main" id="{625EC143-57AC-4D3B-8877-4BDBC1431EE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0" name="直線コネクタ 489">
          <a:extLst>
            <a:ext uri="{FF2B5EF4-FFF2-40B4-BE49-F238E27FC236}">
              <a16:creationId xmlns:a16="http://schemas.microsoft.com/office/drawing/2014/main" id="{C1DE27D1-D8FA-4F7C-ADCC-154C8CA5B5A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1" name="テキスト ボックス 490">
          <a:extLst>
            <a:ext uri="{FF2B5EF4-FFF2-40B4-BE49-F238E27FC236}">
              <a16:creationId xmlns:a16="http://schemas.microsoft.com/office/drawing/2014/main" id="{DBD3847B-BABA-4535-B335-A6FBE9D738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2" name="直線コネクタ 491">
          <a:extLst>
            <a:ext uri="{FF2B5EF4-FFF2-40B4-BE49-F238E27FC236}">
              <a16:creationId xmlns:a16="http://schemas.microsoft.com/office/drawing/2014/main" id="{2FB0D5DF-19C2-4602-99A3-01480F33402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3" name="テキスト ボックス 492">
          <a:extLst>
            <a:ext uri="{FF2B5EF4-FFF2-40B4-BE49-F238E27FC236}">
              <a16:creationId xmlns:a16="http://schemas.microsoft.com/office/drawing/2014/main" id="{9A0CD8EB-F904-4D2E-A0D6-68963FD8C45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4" name="直線コネクタ 493">
          <a:extLst>
            <a:ext uri="{FF2B5EF4-FFF2-40B4-BE49-F238E27FC236}">
              <a16:creationId xmlns:a16="http://schemas.microsoft.com/office/drawing/2014/main" id="{EEE420A5-F865-428A-823B-7FA94AB1297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5" name="テキスト ボックス 494">
          <a:extLst>
            <a:ext uri="{FF2B5EF4-FFF2-40B4-BE49-F238E27FC236}">
              <a16:creationId xmlns:a16="http://schemas.microsoft.com/office/drawing/2014/main" id="{435AAEE3-7266-4017-BC25-062906054FF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6" name="直線コネクタ 495">
          <a:extLst>
            <a:ext uri="{FF2B5EF4-FFF2-40B4-BE49-F238E27FC236}">
              <a16:creationId xmlns:a16="http://schemas.microsoft.com/office/drawing/2014/main" id="{3B99AFE7-F87B-43D7-AE91-3B3F7D2C51B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7" name="テキスト ボックス 496">
          <a:extLst>
            <a:ext uri="{FF2B5EF4-FFF2-40B4-BE49-F238E27FC236}">
              <a16:creationId xmlns:a16="http://schemas.microsoft.com/office/drawing/2014/main" id="{E5E1CF6D-9BF6-4337-A35E-9BC94D285345}"/>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a:extLst>
            <a:ext uri="{FF2B5EF4-FFF2-40B4-BE49-F238E27FC236}">
              <a16:creationId xmlns:a16="http://schemas.microsoft.com/office/drawing/2014/main" id="{D3B27653-3D05-4001-A5C6-C6B69A5138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a:extLst>
            <a:ext uri="{FF2B5EF4-FFF2-40B4-BE49-F238E27FC236}">
              <a16:creationId xmlns:a16="http://schemas.microsoft.com/office/drawing/2014/main" id="{68C688B2-95A2-42BE-A7D5-460ECCE5F16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庁舎】&#10;有形固定資産減価償却率グラフ枠">
          <a:extLst>
            <a:ext uri="{FF2B5EF4-FFF2-40B4-BE49-F238E27FC236}">
              <a16:creationId xmlns:a16="http://schemas.microsoft.com/office/drawing/2014/main" id="{97B2EA61-BEC7-4EFF-87A5-DA3CAA4826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01" name="直線コネクタ 500">
          <a:extLst>
            <a:ext uri="{FF2B5EF4-FFF2-40B4-BE49-F238E27FC236}">
              <a16:creationId xmlns:a16="http://schemas.microsoft.com/office/drawing/2014/main" id="{9CC038D1-9384-4D3B-82D9-99DAE6D716EF}"/>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02" name="【庁舎】&#10;有形固定資産減価償却率最小値テキスト">
          <a:extLst>
            <a:ext uri="{FF2B5EF4-FFF2-40B4-BE49-F238E27FC236}">
              <a16:creationId xmlns:a16="http://schemas.microsoft.com/office/drawing/2014/main" id="{6ACF01D2-4991-4150-8E80-A67CB8D0679F}"/>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03" name="直線コネクタ 502">
          <a:extLst>
            <a:ext uri="{FF2B5EF4-FFF2-40B4-BE49-F238E27FC236}">
              <a16:creationId xmlns:a16="http://schemas.microsoft.com/office/drawing/2014/main" id="{DB490284-3D5F-4617-9603-6A212D32BDD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04" name="【庁舎】&#10;有形固定資産減価償却率最大値テキスト">
          <a:extLst>
            <a:ext uri="{FF2B5EF4-FFF2-40B4-BE49-F238E27FC236}">
              <a16:creationId xmlns:a16="http://schemas.microsoft.com/office/drawing/2014/main" id="{187F4B65-C449-471C-9F79-FC674AFA846A}"/>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05" name="直線コネクタ 504">
          <a:extLst>
            <a:ext uri="{FF2B5EF4-FFF2-40B4-BE49-F238E27FC236}">
              <a16:creationId xmlns:a16="http://schemas.microsoft.com/office/drawing/2014/main" id="{F483CF1F-4C2D-442D-9105-D3C8FD98DBB7}"/>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06" name="【庁舎】&#10;有形固定資産減価償却率平均値テキスト">
          <a:extLst>
            <a:ext uri="{FF2B5EF4-FFF2-40B4-BE49-F238E27FC236}">
              <a16:creationId xmlns:a16="http://schemas.microsoft.com/office/drawing/2014/main" id="{08C3E0DD-5521-421B-8C63-E12163CC11CB}"/>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07" name="フローチャート: 判断 506">
          <a:extLst>
            <a:ext uri="{FF2B5EF4-FFF2-40B4-BE49-F238E27FC236}">
              <a16:creationId xmlns:a16="http://schemas.microsoft.com/office/drawing/2014/main" id="{8A6B30DA-E74F-4FEA-A99D-5410771BFF01}"/>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08" name="フローチャート: 判断 507">
          <a:extLst>
            <a:ext uri="{FF2B5EF4-FFF2-40B4-BE49-F238E27FC236}">
              <a16:creationId xmlns:a16="http://schemas.microsoft.com/office/drawing/2014/main" id="{CAA216D8-C7B0-4CF5-8EF4-907D74786823}"/>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09" name="n_1aveValue【庁舎】&#10;有形固定資産減価償却率">
          <a:extLst>
            <a:ext uri="{FF2B5EF4-FFF2-40B4-BE49-F238E27FC236}">
              <a16:creationId xmlns:a16="http://schemas.microsoft.com/office/drawing/2014/main" id="{A00D96C8-7B29-4D41-8343-686D37B863EB}"/>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10" name="フローチャート: 判断 509">
          <a:extLst>
            <a:ext uri="{FF2B5EF4-FFF2-40B4-BE49-F238E27FC236}">
              <a16:creationId xmlns:a16="http://schemas.microsoft.com/office/drawing/2014/main" id="{9ACD5C70-CEA9-413A-9DF9-6188FAACEF36}"/>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11" name="n_2aveValue【庁舎】&#10;有形固定資産減価償却率">
          <a:extLst>
            <a:ext uri="{FF2B5EF4-FFF2-40B4-BE49-F238E27FC236}">
              <a16:creationId xmlns:a16="http://schemas.microsoft.com/office/drawing/2014/main" id="{F47233BB-7907-40D1-9E5D-5C085E2276B4}"/>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12" name="フローチャート: 判断 511">
          <a:extLst>
            <a:ext uri="{FF2B5EF4-FFF2-40B4-BE49-F238E27FC236}">
              <a16:creationId xmlns:a16="http://schemas.microsoft.com/office/drawing/2014/main" id="{CEFC5501-C8CB-47B9-8BA1-263DDFB77F57}"/>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513" name="n_3aveValue【庁舎】&#10;有形固定資産減価償却率">
          <a:extLst>
            <a:ext uri="{FF2B5EF4-FFF2-40B4-BE49-F238E27FC236}">
              <a16:creationId xmlns:a16="http://schemas.microsoft.com/office/drawing/2014/main" id="{C31BDF9D-6226-4D2E-A8B8-E13D6E04439A}"/>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BF59695F-952F-4571-A735-6617C1CB15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AAD2089A-B868-4E82-8C70-DDF064E12B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2146B619-F5A0-4189-8845-BA6E11CA99D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65AEE7F9-0CC7-416D-BEEE-D872523B717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AE33423E-914D-4996-BDB0-01139426EA8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69850</xdr:rowOff>
    </xdr:from>
    <xdr:to>
      <xdr:col>85</xdr:col>
      <xdr:colOff>177800</xdr:colOff>
      <xdr:row>104</xdr:row>
      <xdr:rowOff>0</xdr:rowOff>
    </xdr:to>
    <xdr:sp macro="" textlink="">
      <xdr:nvSpPr>
        <xdr:cNvPr id="519" name="楕円 518">
          <a:extLst>
            <a:ext uri="{FF2B5EF4-FFF2-40B4-BE49-F238E27FC236}">
              <a16:creationId xmlns:a16="http://schemas.microsoft.com/office/drawing/2014/main" id="{EE7A5485-A6A6-49DA-973E-17A3C4EB8BE9}"/>
            </a:ext>
          </a:extLst>
        </xdr:cNvPr>
        <xdr:cNvSpPr/>
      </xdr:nvSpPr>
      <xdr:spPr>
        <a:xfrm>
          <a:off x="162687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92727</xdr:rowOff>
    </xdr:from>
    <xdr:ext cx="405111" cy="259045"/>
    <xdr:sp macro="" textlink="">
      <xdr:nvSpPr>
        <xdr:cNvPr id="520" name="【庁舎】&#10;有形固定資産減価償却率該当値テキスト">
          <a:extLst>
            <a:ext uri="{FF2B5EF4-FFF2-40B4-BE49-F238E27FC236}">
              <a16:creationId xmlns:a16="http://schemas.microsoft.com/office/drawing/2014/main" id="{D1B8CAA1-301B-4AED-9C65-DCB14DB52E11}"/>
            </a:ext>
          </a:extLst>
        </xdr:cNvPr>
        <xdr:cNvSpPr txBox="1"/>
      </xdr:nvSpPr>
      <xdr:spPr>
        <a:xfrm>
          <a:off x="16357600"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95250</xdr:rowOff>
    </xdr:from>
    <xdr:to>
      <xdr:col>81</xdr:col>
      <xdr:colOff>101600</xdr:colOff>
      <xdr:row>104</xdr:row>
      <xdr:rowOff>25400</xdr:rowOff>
    </xdr:to>
    <xdr:sp macro="" textlink="">
      <xdr:nvSpPr>
        <xdr:cNvPr id="521" name="楕円 520">
          <a:extLst>
            <a:ext uri="{FF2B5EF4-FFF2-40B4-BE49-F238E27FC236}">
              <a16:creationId xmlns:a16="http://schemas.microsoft.com/office/drawing/2014/main" id="{28202052-F328-4D3E-B709-FD0405575719}"/>
            </a:ext>
          </a:extLst>
        </xdr:cNvPr>
        <xdr:cNvSpPr/>
      </xdr:nvSpPr>
      <xdr:spPr>
        <a:xfrm>
          <a:off x="15430500" y="177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120650</xdr:rowOff>
    </xdr:from>
    <xdr:to>
      <xdr:col>85</xdr:col>
      <xdr:colOff>127000</xdr:colOff>
      <xdr:row>103</xdr:row>
      <xdr:rowOff>146050</xdr:rowOff>
    </xdr:to>
    <xdr:cxnSp macro="">
      <xdr:nvCxnSpPr>
        <xdr:cNvPr id="522" name="直線コネクタ 521">
          <a:extLst>
            <a:ext uri="{FF2B5EF4-FFF2-40B4-BE49-F238E27FC236}">
              <a16:creationId xmlns:a16="http://schemas.microsoft.com/office/drawing/2014/main" id="{06695D1C-2D26-4E36-A980-C725536D35DD}"/>
            </a:ext>
          </a:extLst>
        </xdr:cNvPr>
        <xdr:cNvCxnSpPr/>
      </xdr:nvCxnSpPr>
      <xdr:spPr>
        <a:xfrm flipV="1">
          <a:off x="15481300" y="17780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523" name="楕円 522">
          <a:extLst>
            <a:ext uri="{FF2B5EF4-FFF2-40B4-BE49-F238E27FC236}">
              <a16:creationId xmlns:a16="http://schemas.microsoft.com/office/drawing/2014/main" id="{14504D73-E74B-48CE-B5F5-FD21C03768A0}"/>
            </a:ext>
          </a:extLst>
        </xdr:cNvPr>
        <xdr:cNvSpPr/>
      </xdr:nvSpPr>
      <xdr:spPr>
        <a:xfrm>
          <a:off x="14541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146050</xdr:rowOff>
    </xdr:from>
    <xdr:to>
      <xdr:col>81</xdr:col>
      <xdr:colOff>50800</xdr:colOff>
      <xdr:row>104</xdr:row>
      <xdr:rowOff>0</xdr:rowOff>
    </xdr:to>
    <xdr:cxnSp macro="">
      <xdr:nvCxnSpPr>
        <xdr:cNvPr id="524" name="直線コネクタ 523">
          <a:extLst>
            <a:ext uri="{FF2B5EF4-FFF2-40B4-BE49-F238E27FC236}">
              <a16:creationId xmlns:a16="http://schemas.microsoft.com/office/drawing/2014/main" id="{27EE3ABE-8B3C-40CB-88CC-8C42D95DFF7A}"/>
            </a:ext>
          </a:extLst>
        </xdr:cNvPr>
        <xdr:cNvCxnSpPr/>
      </xdr:nvCxnSpPr>
      <xdr:spPr>
        <a:xfrm flipV="1">
          <a:off x="14592300" y="1780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41927</xdr:rowOff>
    </xdr:from>
    <xdr:ext cx="405111" cy="259045"/>
    <xdr:sp macro="" textlink="">
      <xdr:nvSpPr>
        <xdr:cNvPr id="525" name="n_1mainValue【庁舎】&#10;有形固定資産減価償却率">
          <a:extLst>
            <a:ext uri="{FF2B5EF4-FFF2-40B4-BE49-F238E27FC236}">
              <a16:creationId xmlns:a16="http://schemas.microsoft.com/office/drawing/2014/main" id="{04655E4D-7E67-4467-8DD3-34E60C958EFD}"/>
            </a:ext>
          </a:extLst>
        </xdr:cNvPr>
        <xdr:cNvSpPr txBox="1"/>
      </xdr:nvSpPr>
      <xdr:spPr>
        <a:xfrm>
          <a:off x="15266044" y="1752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67327</xdr:rowOff>
    </xdr:from>
    <xdr:ext cx="405111" cy="259045"/>
    <xdr:sp macro="" textlink="">
      <xdr:nvSpPr>
        <xdr:cNvPr id="526" name="n_2mainValue【庁舎】&#10;有形固定資産減価償却率">
          <a:extLst>
            <a:ext uri="{FF2B5EF4-FFF2-40B4-BE49-F238E27FC236}">
              <a16:creationId xmlns:a16="http://schemas.microsoft.com/office/drawing/2014/main" id="{E4AA9E1F-B96D-41D1-9B45-A388DEBAFAB9}"/>
            </a:ext>
          </a:extLst>
        </xdr:cNvPr>
        <xdr:cNvSpPr txBox="1"/>
      </xdr:nvSpPr>
      <xdr:spPr>
        <a:xfrm>
          <a:off x="14389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7" name="正方形/長方形 526">
          <a:extLst>
            <a:ext uri="{FF2B5EF4-FFF2-40B4-BE49-F238E27FC236}">
              <a16:creationId xmlns:a16="http://schemas.microsoft.com/office/drawing/2014/main" id="{653EC742-9790-4EA5-A016-8F1168D671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8" name="正方形/長方形 527">
          <a:extLst>
            <a:ext uri="{FF2B5EF4-FFF2-40B4-BE49-F238E27FC236}">
              <a16:creationId xmlns:a16="http://schemas.microsoft.com/office/drawing/2014/main" id="{8A54E566-B04C-4998-B486-7E72FC4FD18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9" name="正方形/長方形 528">
          <a:extLst>
            <a:ext uri="{FF2B5EF4-FFF2-40B4-BE49-F238E27FC236}">
              <a16:creationId xmlns:a16="http://schemas.microsoft.com/office/drawing/2014/main" id="{E49D9883-457E-4227-9AB9-8CA8DAE28E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0" name="正方形/長方形 529">
          <a:extLst>
            <a:ext uri="{FF2B5EF4-FFF2-40B4-BE49-F238E27FC236}">
              <a16:creationId xmlns:a16="http://schemas.microsoft.com/office/drawing/2014/main" id="{1D981FB1-384B-4334-B99B-F818DEF67B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1" name="正方形/長方形 530">
          <a:extLst>
            <a:ext uri="{FF2B5EF4-FFF2-40B4-BE49-F238E27FC236}">
              <a16:creationId xmlns:a16="http://schemas.microsoft.com/office/drawing/2014/main" id="{D9E60531-E923-4668-825E-884506CFD32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2" name="正方形/長方形 531">
          <a:extLst>
            <a:ext uri="{FF2B5EF4-FFF2-40B4-BE49-F238E27FC236}">
              <a16:creationId xmlns:a16="http://schemas.microsoft.com/office/drawing/2014/main" id="{73B45A7D-48D1-4903-B41D-63214BAFE2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3" name="正方形/長方形 532">
          <a:extLst>
            <a:ext uri="{FF2B5EF4-FFF2-40B4-BE49-F238E27FC236}">
              <a16:creationId xmlns:a16="http://schemas.microsoft.com/office/drawing/2014/main" id="{2EF39849-2C66-4D07-A817-CBF003DF6B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4" name="正方形/長方形 533">
          <a:extLst>
            <a:ext uri="{FF2B5EF4-FFF2-40B4-BE49-F238E27FC236}">
              <a16:creationId xmlns:a16="http://schemas.microsoft.com/office/drawing/2014/main" id="{CE5BEC6F-085F-4D4E-865B-E54C370CBB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5" name="テキスト ボックス 534">
          <a:extLst>
            <a:ext uri="{FF2B5EF4-FFF2-40B4-BE49-F238E27FC236}">
              <a16:creationId xmlns:a16="http://schemas.microsoft.com/office/drawing/2014/main" id="{6DA8B507-37D9-4511-B2B1-D9B0ECE916E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6" name="直線コネクタ 535">
          <a:extLst>
            <a:ext uri="{FF2B5EF4-FFF2-40B4-BE49-F238E27FC236}">
              <a16:creationId xmlns:a16="http://schemas.microsoft.com/office/drawing/2014/main" id="{823A49C6-FAB3-4BCF-A465-A1BEFE3720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7" name="直線コネクタ 536">
          <a:extLst>
            <a:ext uri="{FF2B5EF4-FFF2-40B4-BE49-F238E27FC236}">
              <a16:creationId xmlns:a16="http://schemas.microsoft.com/office/drawing/2014/main" id="{446A508A-6D9A-4CD0-B1D6-CE26020603F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8" name="テキスト ボックス 537">
          <a:extLst>
            <a:ext uri="{FF2B5EF4-FFF2-40B4-BE49-F238E27FC236}">
              <a16:creationId xmlns:a16="http://schemas.microsoft.com/office/drawing/2014/main" id="{29189920-C1E4-4C2D-90EF-726E72F6FDF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9" name="直線コネクタ 538">
          <a:extLst>
            <a:ext uri="{FF2B5EF4-FFF2-40B4-BE49-F238E27FC236}">
              <a16:creationId xmlns:a16="http://schemas.microsoft.com/office/drawing/2014/main" id="{5A0C9E2B-5AC9-476F-BD63-918DE068535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0" name="テキスト ボックス 539">
          <a:extLst>
            <a:ext uri="{FF2B5EF4-FFF2-40B4-BE49-F238E27FC236}">
              <a16:creationId xmlns:a16="http://schemas.microsoft.com/office/drawing/2014/main" id="{E8880BC7-4B9B-463A-B3DB-881AF26F13B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1" name="直線コネクタ 540">
          <a:extLst>
            <a:ext uri="{FF2B5EF4-FFF2-40B4-BE49-F238E27FC236}">
              <a16:creationId xmlns:a16="http://schemas.microsoft.com/office/drawing/2014/main" id="{D594C035-2B2B-485B-8936-69C2E965ADF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2" name="テキスト ボックス 541">
          <a:extLst>
            <a:ext uri="{FF2B5EF4-FFF2-40B4-BE49-F238E27FC236}">
              <a16:creationId xmlns:a16="http://schemas.microsoft.com/office/drawing/2014/main" id="{D1EC2911-FF74-4CA3-ADE2-482B3F0D366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3" name="直線コネクタ 542">
          <a:extLst>
            <a:ext uri="{FF2B5EF4-FFF2-40B4-BE49-F238E27FC236}">
              <a16:creationId xmlns:a16="http://schemas.microsoft.com/office/drawing/2014/main" id="{CD0BDACE-807F-4D08-ADC5-C0E2E941527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4" name="テキスト ボックス 543">
          <a:extLst>
            <a:ext uri="{FF2B5EF4-FFF2-40B4-BE49-F238E27FC236}">
              <a16:creationId xmlns:a16="http://schemas.microsoft.com/office/drawing/2014/main" id="{83EE94B6-50F3-4995-9B20-C8634B76824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5" name="直線コネクタ 544">
          <a:extLst>
            <a:ext uri="{FF2B5EF4-FFF2-40B4-BE49-F238E27FC236}">
              <a16:creationId xmlns:a16="http://schemas.microsoft.com/office/drawing/2014/main" id="{C5111C1C-D4FC-4FE3-A19B-C1061959EC2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6" name="テキスト ボックス 545">
          <a:extLst>
            <a:ext uri="{FF2B5EF4-FFF2-40B4-BE49-F238E27FC236}">
              <a16:creationId xmlns:a16="http://schemas.microsoft.com/office/drawing/2014/main" id="{9D543760-E326-4B03-B354-B0A124BD89A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a:extLst>
            <a:ext uri="{FF2B5EF4-FFF2-40B4-BE49-F238E27FC236}">
              <a16:creationId xmlns:a16="http://schemas.microsoft.com/office/drawing/2014/main" id="{0AAFFEBC-C46A-4C39-80DB-C0EAC0F558B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a:extLst>
            <a:ext uri="{FF2B5EF4-FFF2-40B4-BE49-F238E27FC236}">
              <a16:creationId xmlns:a16="http://schemas.microsoft.com/office/drawing/2014/main" id="{7C3162E7-6D04-415C-A938-96524E4EF18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庁舎】&#10;一人当たり面積グラフ枠">
          <a:extLst>
            <a:ext uri="{FF2B5EF4-FFF2-40B4-BE49-F238E27FC236}">
              <a16:creationId xmlns:a16="http://schemas.microsoft.com/office/drawing/2014/main" id="{185A0816-EA61-42AA-B324-5C3380B7C9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50" name="直線コネクタ 549">
          <a:extLst>
            <a:ext uri="{FF2B5EF4-FFF2-40B4-BE49-F238E27FC236}">
              <a16:creationId xmlns:a16="http://schemas.microsoft.com/office/drawing/2014/main" id="{49BA8BA3-5663-4BD9-9A58-C5B06FE04C67}"/>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51" name="【庁舎】&#10;一人当たり面積最小値テキスト">
          <a:extLst>
            <a:ext uri="{FF2B5EF4-FFF2-40B4-BE49-F238E27FC236}">
              <a16:creationId xmlns:a16="http://schemas.microsoft.com/office/drawing/2014/main" id="{ACD3D37D-0828-4217-BFDD-47467E099C76}"/>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52" name="直線コネクタ 551">
          <a:extLst>
            <a:ext uri="{FF2B5EF4-FFF2-40B4-BE49-F238E27FC236}">
              <a16:creationId xmlns:a16="http://schemas.microsoft.com/office/drawing/2014/main" id="{7B9B1CBA-2AC6-4C07-A4DF-0B5431A8AA2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53" name="【庁舎】&#10;一人当たり面積最大値テキスト">
          <a:extLst>
            <a:ext uri="{FF2B5EF4-FFF2-40B4-BE49-F238E27FC236}">
              <a16:creationId xmlns:a16="http://schemas.microsoft.com/office/drawing/2014/main" id="{CD73E446-31BE-479B-9A5F-CF3BC8D5CB9F}"/>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54" name="直線コネクタ 553">
          <a:extLst>
            <a:ext uri="{FF2B5EF4-FFF2-40B4-BE49-F238E27FC236}">
              <a16:creationId xmlns:a16="http://schemas.microsoft.com/office/drawing/2014/main" id="{557F9876-D441-42F2-8D22-63C6362AA40C}"/>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55" name="【庁舎】&#10;一人当たり面積平均値テキスト">
          <a:extLst>
            <a:ext uri="{FF2B5EF4-FFF2-40B4-BE49-F238E27FC236}">
              <a16:creationId xmlns:a16="http://schemas.microsoft.com/office/drawing/2014/main" id="{EF8F08DA-2D3E-4015-A65F-77F49FFC5B83}"/>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56" name="フローチャート: 判断 555">
          <a:extLst>
            <a:ext uri="{FF2B5EF4-FFF2-40B4-BE49-F238E27FC236}">
              <a16:creationId xmlns:a16="http://schemas.microsoft.com/office/drawing/2014/main" id="{CBE0DE69-FFC3-4326-ABDD-47258DF67308}"/>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57" name="フローチャート: 判断 556">
          <a:extLst>
            <a:ext uri="{FF2B5EF4-FFF2-40B4-BE49-F238E27FC236}">
              <a16:creationId xmlns:a16="http://schemas.microsoft.com/office/drawing/2014/main" id="{2A26F0F2-973F-4E4D-937C-F81C0192965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58" name="n_1aveValue【庁舎】&#10;一人当たり面積">
          <a:extLst>
            <a:ext uri="{FF2B5EF4-FFF2-40B4-BE49-F238E27FC236}">
              <a16:creationId xmlns:a16="http://schemas.microsoft.com/office/drawing/2014/main" id="{765F5456-76D2-4B33-80FC-683C326ADF8F}"/>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59" name="フローチャート: 判断 558">
          <a:extLst>
            <a:ext uri="{FF2B5EF4-FFF2-40B4-BE49-F238E27FC236}">
              <a16:creationId xmlns:a16="http://schemas.microsoft.com/office/drawing/2014/main" id="{94968174-06C1-439E-8439-0C02F9723218}"/>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60" name="n_2aveValue【庁舎】&#10;一人当たり面積">
          <a:extLst>
            <a:ext uri="{FF2B5EF4-FFF2-40B4-BE49-F238E27FC236}">
              <a16:creationId xmlns:a16="http://schemas.microsoft.com/office/drawing/2014/main" id="{771B47C7-BD7D-4193-A4FC-D19D7895B2C1}"/>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61" name="フローチャート: 判断 560">
          <a:extLst>
            <a:ext uri="{FF2B5EF4-FFF2-40B4-BE49-F238E27FC236}">
              <a16:creationId xmlns:a16="http://schemas.microsoft.com/office/drawing/2014/main" id="{B2D1DED6-80D5-4E43-92B8-B143C73926F9}"/>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62" name="n_3aveValue【庁舎】&#10;一人当たり面積">
          <a:extLst>
            <a:ext uri="{FF2B5EF4-FFF2-40B4-BE49-F238E27FC236}">
              <a16:creationId xmlns:a16="http://schemas.microsoft.com/office/drawing/2014/main" id="{00D31BD7-504B-4647-A64E-5C109616ED99}"/>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16FF1718-181D-4140-A45A-3A2659C7D8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4AD1E770-7DFA-4E2A-8A8B-A9842DE3D5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4381CA24-7000-400B-B3FB-48D954BFD76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E235215E-6D0A-4082-B4CE-7358CE38BA0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201F0269-5DC8-403D-B95D-94DC72B86E3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110362</xdr:rowOff>
    </xdr:from>
    <xdr:to>
      <xdr:col>116</xdr:col>
      <xdr:colOff>114300</xdr:colOff>
      <xdr:row>107</xdr:row>
      <xdr:rowOff>40512</xdr:rowOff>
    </xdr:to>
    <xdr:sp macro="" textlink="">
      <xdr:nvSpPr>
        <xdr:cNvPr id="568" name="楕円 567">
          <a:extLst>
            <a:ext uri="{FF2B5EF4-FFF2-40B4-BE49-F238E27FC236}">
              <a16:creationId xmlns:a16="http://schemas.microsoft.com/office/drawing/2014/main" id="{F9480520-8ECD-415A-B1D5-D6C4D3A7031C}"/>
            </a:ext>
          </a:extLst>
        </xdr:cNvPr>
        <xdr:cNvSpPr/>
      </xdr:nvSpPr>
      <xdr:spPr>
        <a:xfrm>
          <a:off x="22110700" y="18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133239</xdr:rowOff>
    </xdr:from>
    <xdr:ext cx="469744" cy="259045"/>
    <xdr:sp macro="" textlink="">
      <xdr:nvSpPr>
        <xdr:cNvPr id="569" name="【庁舎】&#10;一人当たり面積該当値テキスト">
          <a:extLst>
            <a:ext uri="{FF2B5EF4-FFF2-40B4-BE49-F238E27FC236}">
              <a16:creationId xmlns:a16="http://schemas.microsoft.com/office/drawing/2014/main" id="{D2F2BFA7-E8FF-4149-B9BE-FB1827025DE9}"/>
            </a:ext>
          </a:extLst>
        </xdr:cNvPr>
        <xdr:cNvSpPr txBox="1"/>
      </xdr:nvSpPr>
      <xdr:spPr>
        <a:xfrm>
          <a:off x="22199600" y="1813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570" name="楕円 569">
          <a:extLst>
            <a:ext uri="{FF2B5EF4-FFF2-40B4-BE49-F238E27FC236}">
              <a16:creationId xmlns:a16="http://schemas.microsoft.com/office/drawing/2014/main" id="{0D1A754E-05A4-4F7D-B8B2-A0E7693212FF}"/>
            </a:ext>
          </a:extLst>
        </xdr:cNvPr>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161162</xdr:rowOff>
    </xdr:from>
    <xdr:to>
      <xdr:col>116</xdr:col>
      <xdr:colOff>63500</xdr:colOff>
      <xdr:row>106</xdr:row>
      <xdr:rowOff>169926</xdr:rowOff>
    </xdr:to>
    <xdr:cxnSp macro="">
      <xdr:nvCxnSpPr>
        <xdr:cNvPr id="571" name="直線コネクタ 570">
          <a:extLst>
            <a:ext uri="{FF2B5EF4-FFF2-40B4-BE49-F238E27FC236}">
              <a16:creationId xmlns:a16="http://schemas.microsoft.com/office/drawing/2014/main" id="{70DE47FD-EE4B-4CE0-AA63-018964991E25}"/>
            </a:ext>
          </a:extLst>
        </xdr:cNvPr>
        <xdr:cNvCxnSpPr/>
      </xdr:nvCxnSpPr>
      <xdr:spPr>
        <a:xfrm flipV="1">
          <a:off x="21323300" y="18334862"/>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125603</xdr:rowOff>
    </xdr:from>
    <xdr:to>
      <xdr:col>107</xdr:col>
      <xdr:colOff>101600</xdr:colOff>
      <xdr:row>107</xdr:row>
      <xdr:rowOff>55753</xdr:rowOff>
    </xdr:to>
    <xdr:sp macro="" textlink="">
      <xdr:nvSpPr>
        <xdr:cNvPr id="572" name="楕円 571">
          <a:extLst>
            <a:ext uri="{FF2B5EF4-FFF2-40B4-BE49-F238E27FC236}">
              <a16:creationId xmlns:a16="http://schemas.microsoft.com/office/drawing/2014/main" id="{0564FCFD-4147-42BC-8047-1159701DECA3}"/>
            </a:ext>
          </a:extLst>
        </xdr:cNvPr>
        <xdr:cNvSpPr/>
      </xdr:nvSpPr>
      <xdr:spPr>
        <a:xfrm>
          <a:off x="20383500" y="18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169926</xdr:rowOff>
    </xdr:from>
    <xdr:to>
      <xdr:col>111</xdr:col>
      <xdr:colOff>177800</xdr:colOff>
      <xdr:row>107</xdr:row>
      <xdr:rowOff>4953</xdr:rowOff>
    </xdr:to>
    <xdr:cxnSp macro="">
      <xdr:nvCxnSpPr>
        <xdr:cNvPr id="573" name="直線コネクタ 572">
          <a:extLst>
            <a:ext uri="{FF2B5EF4-FFF2-40B4-BE49-F238E27FC236}">
              <a16:creationId xmlns:a16="http://schemas.microsoft.com/office/drawing/2014/main" id="{754E469F-C25C-44A9-BB11-9B64DA2A3F80}"/>
            </a:ext>
          </a:extLst>
        </xdr:cNvPr>
        <xdr:cNvCxnSpPr/>
      </xdr:nvCxnSpPr>
      <xdr:spPr>
        <a:xfrm flipV="1">
          <a:off x="20434300" y="1834362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40403</xdr:rowOff>
    </xdr:from>
    <xdr:ext cx="469744" cy="259045"/>
    <xdr:sp macro="" textlink="">
      <xdr:nvSpPr>
        <xdr:cNvPr id="574" name="n_1mainValue【庁舎】&#10;一人当たり面積">
          <a:extLst>
            <a:ext uri="{FF2B5EF4-FFF2-40B4-BE49-F238E27FC236}">
              <a16:creationId xmlns:a16="http://schemas.microsoft.com/office/drawing/2014/main" id="{825EB8FD-781B-46A1-B46F-E26A3DDCCA68}"/>
            </a:ext>
          </a:extLst>
        </xdr:cNvPr>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46880</xdr:rowOff>
    </xdr:from>
    <xdr:ext cx="469744" cy="259045"/>
    <xdr:sp macro="" textlink="">
      <xdr:nvSpPr>
        <xdr:cNvPr id="575" name="n_2mainValue【庁舎】&#10;一人当たり面積">
          <a:extLst>
            <a:ext uri="{FF2B5EF4-FFF2-40B4-BE49-F238E27FC236}">
              <a16:creationId xmlns:a16="http://schemas.microsoft.com/office/drawing/2014/main" id="{92723B94-05BF-4404-BB83-8FDF48BCCCD0}"/>
            </a:ext>
          </a:extLst>
        </xdr:cNvPr>
        <xdr:cNvSpPr txBox="1"/>
      </xdr:nvSpPr>
      <xdr:spPr>
        <a:xfrm>
          <a:off x="20199427" y="183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6" name="正方形/長方形 575">
          <a:extLst>
            <a:ext uri="{FF2B5EF4-FFF2-40B4-BE49-F238E27FC236}">
              <a16:creationId xmlns:a16="http://schemas.microsoft.com/office/drawing/2014/main" id="{E1980BD1-4FCC-428E-85C0-108649A373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7" name="正方形/長方形 576">
          <a:extLst>
            <a:ext uri="{FF2B5EF4-FFF2-40B4-BE49-F238E27FC236}">
              <a16:creationId xmlns:a16="http://schemas.microsoft.com/office/drawing/2014/main" id="{7E63FDA9-E4F7-4901-9E49-AFEC52BC7D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8" name="テキスト ボックス 577">
          <a:extLst>
            <a:ext uri="{FF2B5EF4-FFF2-40B4-BE49-F238E27FC236}">
              <a16:creationId xmlns:a16="http://schemas.microsoft.com/office/drawing/2014/main" id="{74D61CA0-C99B-4F52-A995-3187E3DF861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一人当たり面積における数値については、過剰な施設を抱えているという認識もないため、当町のような小規模自治体ではあまり参考にならないものと考えている。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「体育館・プール」をはじめとして体育施設は全体的に老朽化が進んでいる。現状は修繕対応などで利用に支障のない状態で維持している。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単なる運動施設の役割のみならず、避難所として活用している施設もあるため、大規模改修を含めた検討が必要である。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「庁舎」についても同様だが、それぞれ更新には莫大な費用が生じることから、財源の確保と合わせて検討が必要である。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「消防施設」については非常に高い減価償却率となっているが、統一的な基準として財務書類を整理する直前に中規模の改修を実施しており、使用には全く支障のない状態である。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4,364
4,352
672.09
5,347,297
5,048,996
292,841
3,453,671
5,279,933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財政力指数の基となる基準財政需要額は横ばいから微減で推移することができている。収入においては、町税において企業の設備投資により一時的な増加があり、これらの影響で財政力指数は微増となった。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しかし、依然として歳入の大半を地方交付税が占める財政構造は変わらない。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引き続き事務の効率化などによる経費の抑制に努めるとともに、自主財源の確保にむけて努力する。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20320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29972</xdr:rowOff>
    </xdr:from>
    <xdr:to>
      <xdr:col>11</xdr:col>
      <xdr:colOff>31750</xdr:colOff>
      <xdr:row>44</xdr:row>
      <xdr:rowOff>29972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150622</xdr:rowOff>
    </xdr:from>
    <xdr:to>
      <xdr:col>11</xdr:col>
      <xdr:colOff>82550</xdr:colOff>
      <xdr:row>44</xdr:row>
      <xdr:rowOff>80772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65549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150622</xdr:rowOff>
    </xdr:from>
    <xdr:to>
      <xdr:col>7</xdr:col>
      <xdr:colOff>31750</xdr:colOff>
      <xdr:row>44</xdr:row>
      <xdr:rowOff>80772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65549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比率だけ見ると類似団体よりも良い傾向にはあるが、経常的経費の削減も限界に近い。また、物価の上昇や労務費の増加などにより徐々に経常収支比率が高くなってきているものと思われる。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一般財源収入の確保も難しい状況にはあるが、引き続き経常的経費（物件費等）の抑制に努める。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62</xdr:row>
      <xdr:rowOff>26353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10004"/>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61066</xdr:rowOff>
    </xdr:from>
    <xdr:to>
      <xdr:col>19</xdr:col>
      <xdr:colOff>133350</xdr:colOff>
      <xdr:row>61</xdr:row>
      <xdr:rowOff>151554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51951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61066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481310"/>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49001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48131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147003</xdr:rowOff>
    </xdr:from>
    <xdr:to>
      <xdr:col>23</xdr:col>
      <xdr:colOff>184150</xdr:colOff>
      <xdr:row>62</xdr:row>
      <xdr:rowOff>77153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163530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10266</xdr:rowOff>
    </xdr:from>
    <xdr:to>
      <xdr:col>15</xdr:col>
      <xdr:colOff>133350</xdr:colOff>
      <xdr:row>61</xdr:row>
      <xdr:rowOff>111866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122043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169651</xdr:rowOff>
    </xdr:from>
    <xdr:to>
      <xdr:col>7</xdr:col>
      <xdr:colOff>31750</xdr:colOff>
      <xdr:row>61</xdr:row>
      <xdr:rowOff>99801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109978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2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毎年人口が減少している現状において、それに比例して経費を下げることは難しく、一人当たりの額が増加している実態がある。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また、経常収支比率の分析にも記載したとおり、物価の上昇や労務費の増加などから、なかなか減少していかないのが実態である。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今後も引き続き指定管理者制度や一部業務の民間委託を継続しつつ、効率的な運営に努め経費の抑制を目指す。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146679</xdr:rowOff>
    </xdr:from>
    <xdr:to>
      <xdr:col>23</xdr:col>
      <xdr:colOff>133350</xdr:colOff>
      <xdr:row>82</xdr:row>
      <xdr:rowOff>163499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05579"/>
          <a:ext cx="8382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113457</xdr:rowOff>
    </xdr:from>
    <xdr:to>
      <xdr:col>19</xdr:col>
      <xdr:colOff>133350</xdr:colOff>
      <xdr:row>82</xdr:row>
      <xdr:rowOff>146679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72357"/>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103921</xdr:rowOff>
    </xdr:from>
    <xdr:to>
      <xdr:col>15</xdr:col>
      <xdr:colOff>82550</xdr:colOff>
      <xdr:row>82</xdr:row>
      <xdr:rowOff>113457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6282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80865</xdr:rowOff>
    </xdr:from>
    <xdr:to>
      <xdr:col>11</xdr:col>
      <xdr:colOff>31750</xdr:colOff>
      <xdr:row>82</xdr:row>
      <xdr:rowOff>103921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39765"/>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108609</xdr:rowOff>
    </xdr:from>
    <xdr:to>
      <xdr:col>7</xdr:col>
      <xdr:colOff>31750</xdr:colOff>
      <xdr:row>82</xdr:row>
      <xdr:rowOff>38759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48936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112699</xdr:rowOff>
    </xdr:from>
    <xdr:to>
      <xdr:col>23</xdr:col>
      <xdr:colOff>184150</xdr:colOff>
      <xdr:row>83</xdr:row>
      <xdr:rowOff>42849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129226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1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95879</xdr:rowOff>
    </xdr:from>
    <xdr:to>
      <xdr:col>19</xdr:col>
      <xdr:colOff>184150</xdr:colOff>
      <xdr:row>83</xdr:row>
      <xdr:rowOff>26029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36206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23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62657</xdr:rowOff>
    </xdr:from>
    <xdr:to>
      <xdr:col>15</xdr:col>
      <xdr:colOff>133350</xdr:colOff>
      <xdr:row>82</xdr:row>
      <xdr:rowOff>164257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2984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9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53121</xdr:rowOff>
    </xdr:from>
    <xdr:to>
      <xdr:col>11</xdr:col>
      <xdr:colOff>82550</xdr:colOff>
      <xdr:row>82</xdr:row>
      <xdr:rowOff>154721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164898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8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30065</xdr:rowOff>
    </xdr:from>
    <xdr:to>
      <xdr:col>7</xdr:col>
      <xdr:colOff>31750</xdr:colOff>
      <xdr:row>82</xdr:row>
      <xdr:rowOff>131665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116442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7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昨年よりも数値は減少した。類似団体よりも若干数値が高い状況にあったが、今回は僅かに類似団体を下回った。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過去には定期昇給停止、昇給抑制、特別職報酬削減などを実施してきていることや、現状も特段人件費を高く設定している状況でもないが、引き続き可能な範囲での人件費抑制に努める。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8573</xdr:rowOff>
    </xdr:from>
    <xdr:to>
      <xdr:col>81</xdr:col>
      <xdr:colOff>44450</xdr:colOff>
      <xdr:row>87</xdr:row>
      <xdr:rowOff>86995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92472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86995</xdr:rowOff>
    </xdr:from>
    <xdr:to>
      <xdr:col>77</xdr:col>
      <xdr:colOff>44450</xdr:colOff>
      <xdr:row>87</xdr:row>
      <xdr:rowOff>117157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00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159386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033307"/>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105093</xdr:rowOff>
    </xdr:from>
    <xdr:to>
      <xdr:col>68</xdr:col>
      <xdr:colOff>152400</xdr:colOff>
      <xdr:row>87</xdr:row>
      <xdr:rowOff>159386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02124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99713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129223</xdr:rowOff>
    </xdr:from>
    <xdr:to>
      <xdr:col>81</xdr:col>
      <xdr:colOff>95250</xdr:colOff>
      <xdr:row>87</xdr:row>
      <xdr:rowOff>59373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145750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1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36195</xdr:rowOff>
    </xdr:from>
    <xdr:to>
      <xdr:col>77</xdr:col>
      <xdr:colOff>95250</xdr:colOff>
      <xdr:row>87</xdr:row>
      <xdr:rowOff>137795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122572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3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66357</xdr:rowOff>
    </xdr:from>
    <xdr:to>
      <xdr:col>73</xdr:col>
      <xdr:colOff>44450</xdr:colOff>
      <xdr:row>87</xdr:row>
      <xdr:rowOff>167957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152734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108586</xdr:rowOff>
    </xdr:from>
    <xdr:to>
      <xdr:col>68</xdr:col>
      <xdr:colOff>203200</xdr:colOff>
      <xdr:row>88</xdr:row>
      <xdr:rowOff>38736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23513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54293</xdr:rowOff>
    </xdr:from>
    <xdr:to>
      <xdr:col>64</xdr:col>
      <xdr:colOff>152400</xdr:colOff>
      <xdr:row>87</xdr:row>
      <xdr:rowOff>155893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140670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組織全体の業務量や職員の健康状態に留意し、将来を見据えて職員年齢構成に配慮しながら採用している。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実人員に大きな変動はないものの、人口減少の影響もあり数値は増加した。類似団体との比較では、概ね平均値となっている。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過去の状況からみても職員数が過剰という認識はないが、今後も現状を維持しつつ、状況に応じて適正な人員の配置に努める。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55390</xdr:rowOff>
    </xdr:from>
    <xdr:to>
      <xdr:col>81</xdr:col>
      <xdr:colOff>44450</xdr:colOff>
      <xdr:row>60</xdr:row>
      <xdr:rowOff>99169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42390"/>
          <a:ext cx="838200" cy="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40222</xdr:rowOff>
    </xdr:from>
    <xdr:to>
      <xdr:col>77</xdr:col>
      <xdr:colOff>44450</xdr:colOff>
      <xdr:row>60</xdr:row>
      <xdr:rowOff>55390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27222"/>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12990</xdr:rowOff>
    </xdr:from>
    <xdr:to>
      <xdr:col>72</xdr:col>
      <xdr:colOff>203200</xdr:colOff>
      <xdr:row>60</xdr:row>
      <xdr:rowOff>40222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99990"/>
          <a:ext cx="889000" cy="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8854</xdr:rowOff>
    </xdr:from>
    <xdr:to>
      <xdr:col>68</xdr:col>
      <xdr:colOff>152400</xdr:colOff>
      <xdr:row>60</xdr:row>
      <xdr:rowOff>12990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95854"/>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128597</xdr:rowOff>
    </xdr:from>
    <xdr:to>
      <xdr:col>64</xdr:col>
      <xdr:colOff>152400</xdr:colOff>
      <xdr:row>59</xdr:row>
      <xdr:rowOff>58747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07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68924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84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20446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4590</xdr:rowOff>
    </xdr:from>
    <xdr:to>
      <xdr:col>77</xdr:col>
      <xdr:colOff>95250</xdr:colOff>
      <xdr:row>60</xdr:row>
      <xdr:rowOff>106190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90967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77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160872</xdr:rowOff>
    </xdr:from>
    <xdr:to>
      <xdr:col>73</xdr:col>
      <xdr:colOff>44450</xdr:colOff>
      <xdr:row>60</xdr:row>
      <xdr:rowOff>91022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101199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133640</xdr:rowOff>
    </xdr:from>
    <xdr:to>
      <xdr:col>68</xdr:col>
      <xdr:colOff>203200</xdr:colOff>
      <xdr:row>60</xdr:row>
      <xdr:rowOff>63790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73967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1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129504</xdr:rowOff>
    </xdr:from>
    <xdr:to>
      <xdr:col>64</xdr:col>
      <xdr:colOff>152400</xdr:colOff>
      <xdr:row>60</xdr:row>
      <xdr:rowOff>59654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44431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近年は比率が減少しているものの、地方債の残高が減少しているわけではない。加えて当町のシミュレーション上では、今後数年地方債の残高が上昇していく予定である。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引き続き財政健全化の維持・改善に努めるとともに、計画的な財政運営が必要である。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170434</xdr:rowOff>
    </xdr:from>
    <xdr:to>
      <xdr:col>81</xdr:col>
      <xdr:colOff>44450</xdr:colOff>
      <xdr:row>41</xdr:row>
      <xdr:rowOff>18288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02843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52070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477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66548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815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66548</xdr:rowOff>
    </xdr:from>
    <xdr:to>
      <xdr:col>68</xdr:col>
      <xdr:colOff>152400</xdr:colOff>
      <xdr:row>41</xdr:row>
      <xdr:rowOff>76200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119634</xdr:rowOff>
    </xdr:from>
    <xdr:to>
      <xdr:col>81</xdr:col>
      <xdr:colOff>95250</xdr:colOff>
      <xdr:row>41</xdr:row>
      <xdr:rowOff>49784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136161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15748</xdr:rowOff>
    </xdr:from>
    <xdr:to>
      <xdr:col>68</xdr:col>
      <xdr:colOff>203200</xdr:colOff>
      <xdr:row>41</xdr:row>
      <xdr:rowOff>117348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127525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一定程度財政調整基金や公共施設整備基金などの特定目的基金を保有できていることから将来負担比率は発生していない。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しかし、近年基金取崩しにより予算編成している実態もあることから、楽観視はできない。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今後も将来的な財政運営を見据えた起債借入を行うなど、適切な処理に努める。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4,364
4,352
672.09
5,347,297
5,048,996
292,841
3,453,671
5,279,933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ここ数年極端な数値の変動はない。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類似団体と比較すると多少良い傾向にはある。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今後も状況を見ながら可能な範囲で人件費の抑制に努める。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2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類似団体と比較しても概ね平均値で推移している。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近年、指定管理者制度の活用や、除排雪作業の民間委託などにより物件費が増加傾向にあったが、ここ数年さらに労務費の増加、物価の上昇などにより物件費が増加しているものと思われる。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細かい経常的経費の圧縮も限界に近く削減が難しい状況にはあるが、引き続き可能な範囲での抑制に努める。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65278</xdr:rowOff>
    </xdr:from>
    <xdr:to>
      <xdr:col>82</xdr:col>
      <xdr:colOff>107950</xdr:colOff>
      <xdr:row>17</xdr:row>
      <xdr:rowOff>129286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799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65278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47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33274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1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50563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xdr:rowOff>
    </xdr:from>
    <xdr:to>
      <xdr:col>78</xdr:col>
      <xdr:colOff>120650</xdr:colOff>
      <xdr:row>17</xdr:row>
      <xdr:rowOff>116078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類似団体と比較すると多少良い傾向にはあるものの、少子高齢化により扶助費は今後も増加していく可能性がある。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削減の方策が難しい項目ではあるが、今後も数値の変動に注視し、適正な運営に努める。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114300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34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114300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114300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昨年は冬季間における降雪量の極端な増加によって経費が増加、比率も増加したが、それと比較すると若干減少した。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今後も引き続き適正な数値の維持に努める。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65278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538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117856</xdr:rowOff>
    </xdr:from>
    <xdr:to>
      <xdr:col>78</xdr:col>
      <xdr:colOff>69850</xdr:colOff>
      <xdr:row>55</xdr:row>
      <xdr:rowOff>65278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3761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113284</xdr:rowOff>
    </xdr:from>
    <xdr:to>
      <xdr:col>73</xdr:col>
      <xdr:colOff>180975</xdr:colOff>
      <xdr:row>54</xdr:row>
      <xdr:rowOff>117856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371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113284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3395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xdr:rowOff>
    </xdr:from>
    <xdr:to>
      <xdr:col>78</xdr:col>
      <xdr:colOff>120650</xdr:colOff>
      <xdr:row>55</xdr:row>
      <xdr:rowOff>116078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126255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67056</xdr:rowOff>
    </xdr:from>
    <xdr:to>
      <xdr:col>74</xdr:col>
      <xdr:colOff>31750</xdr:colOff>
      <xdr:row>54</xdr:row>
      <xdr:rowOff>168656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7383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62484</xdr:rowOff>
    </xdr:from>
    <xdr:to>
      <xdr:col>69</xdr:col>
      <xdr:colOff>142875</xdr:colOff>
      <xdr:row>54</xdr:row>
      <xdr:rowOff>164084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2811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類似団体と比較すると僅かに良い傾向にある。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地域医療を支える美深厚生病院への運営補助が大きなウエイトを占めており、これらの上昇は課題でもあるが、現状で可能な範囲での対策は講じていると認識している。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その他、他団体への補助なども含めて適切な取り扱いに努める。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30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58420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07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に表れているとおり、近年教育関係の公共施設整備、産業振興でのハード事業などにより、借入額・償還額が増えている状況にある。類似団体と比較すると数値は良い方に見えるが、そのような認識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今後も全体のバランス、将来的な財政運営を見据えながら、可能な限り公債費の抑制に努める。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165100</xdr:rowOff>
    </xdr:from>
    <xdr:to>
      <xdr:col>24</xdr:col>
      <xdr:colOff>25400</xdr:colOff>
      <xdr:row>76</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23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75</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16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157480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78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119380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78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47007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しかし近年数値は上昇傾向にあることもあり、引き続き適正な数値の維持に努める。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122428</xdr:rowOff>
    </xdr:from>
    <xdr:to>
      <xdr:col>82</xdr:col>
      <xdr:colOff>107950</xdr:colOff>
      <xdr:row>75</xdr:row>
      <xdr:rowOff>140716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98117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122428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8288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3556</xdr:rowOff>
    </xdr:from>
    <xdr:to>
      <xdr:col>73</xdr:col>
      <xdr:colOff>180975</xdr:colOff>
      <xdr:row>75</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8623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3556</xdr:rowOff>
    </xdr:from>
    <xdr:to>
      <xdr:col>69</xdr:col>
      <xdr:colOff>92075</xdr:colOff>
      <xdr:row>75</xdr:row>
      <xdr:rowOff>33274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8623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69342</xdr:rowOff>
    </xdr:from>
    <xdr:to>
      <xdr:col>65</xdr:col>
      <xdr:colOff>53975</xdr:colOff>
      <xdr:row>76</xdr:row>
      <xdr:rowOff>170942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9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155719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89916</xdr:rowOff>
    </xdr:from>
    <xdr:to>
      <xdr:col>82</xdr:col>
      <xdr:colOff>158750</xdr:colOff>
      <xdr:row>76</xdr:row>
      <xdr:rowOff>20067</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4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106443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9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71628</xdr:rowOff>
    </xdr:from>
    <xdr:to>
      <xdr:col>78</xdr:col>
      <xdr:colOff>120650</xdr:colOff>
      <xdr:row>76</xdr:row>
      <xdr:rowOff>1778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11955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69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124206</xdr:rowOff>
    </xdr:from>
    <xdr:to>
      <xdr:col>69</xdr:col>
      <xdr:colOff>142875</xdr:colOff>
      <xdr:row>75</xdr:row>
      <xdr:rowOff>54356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8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64533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8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136188</xdr:rowOff>
    </xdr:from>
    <xdr:to>
      <xdr:col>29</xdr:col>
      <xdr:colOff>127000</xdr:colOff>
      <xdr:row>17</xdr:row>
      <xdr:rowOff>147305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98463"/>
          <a:ext cx="647700" cy="11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147305</xdr:rowOff>
    </xdr:from>
    <xdr:to>
      <xdr:col>26</xdr:col>
      <xdr:colOff>50800</xdr:colOff>
      <xdr:row>17</xdr:row>
      <xdr:rowOff>163616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09580"/>
          <a:ext cx="698500" cy="1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158069</xdr:rowOff>
    </xdr:from>
    <xdr:to>
      <xdr:col>22</xdr:col>
      <xdr:colOff>114300</xdr:colOff>
      <xdr:row>17</xdr:row>
      <xdr:rowOff>163616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20344"/>
          <a:ext cx="698500" cy="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158069</xdr:rowOff>
    </xdr:from>
    <xdr:to>
      <xdr:col>18</xdr:col>
      <xdr:colOff>177800</xdr:colOff>
      <xdr:row>18</xdr:row>
      <xdr:rowOff>3265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20344"/>
          <a:ext cx="698500" cy="1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43716</xdr:rowOff>
    </xdr:from>
    <xdr:to>
      <xdr:col>15</xdr:col>
      <xdr:colOff>101600</xdr:colOff>
      <xdr:row>18</xdr:row>
      <xdr:rowOff>145316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130093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85388</xdr:rowOff>
    </xdr:from>
    <xdr:to>
      <xdr:col>29</xdr:col>
      <xdr:colOff>177800</xdr:colOff>
      <xdr:row>18</xdr:row>
      <xdr:rowOff>15538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4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57465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1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96505</xdr:rowOff>
    </xdr:from>
    <xdr:to>
      <xdr:col>26</xdr:col>
      <xdr:colOff>101600</xdr:colOff>
      <xdr:row>18</xdr:row>
      <xdr:rowOff>26655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5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4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112816</xdr:rowOff>
    </xdr:from>
    <xdr:to>
      <xdr:col>22</xdr:col>
      <xdr:colOff>165100</xdr:colOff>
      <xdr:row>18</xdr:row>
      <xdr:rowOff>42966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75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27743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107269</xdr:rowOff>
    </xdr:from>
    <xdr:to>
      <xdr:col>19</xdr:col>
      <xdr:colOff>38100</xdr:colOff>
      <xdr:row>18</xdr:row>
      <xdr:rowOff>37419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69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22196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5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123915</xdr:rowOff>
    </xdr:from>
    <xdr:to>
      <xdr:col>15</xdr:col>
      <xdr:colOff>101600</xdr:colOff>
      <xdr:row>18</xdr:row>
      <xdr:rowOff>54065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64242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5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226116</xdr:rowOff>
    </xdr:from>
    <xdr:to>
      <xdr:col>29</xdr:col>
      <xdr:colOff>127000</xdr:colOff>
      <xdr:row>35</xdr:row>
      <xdr:rowOff>242489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36466"/>
          <a:ext cx="647700" cy="16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211294</xdr:rowOff>
    </xdr:from>
    <xdr:to>
      <xdr:col>26</xdr:col>
      <xdr:colOff>50800</xdr:colOff>
      <xdr:row>35</xdr:row>
      <xdr:rowOff>242489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21644"/>
          <a:ext cx="698500" cy="31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189316</xdr:rowOff>
    </xdr:from>
    <xdr:to>
      <xdr:col>22</xdr:col>
      <xdr:colOff>114300</xdr:colOff>
      <xdr:row>35</xdr:row>
      <xdr:rowOff>211294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99666"/>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189316</xdr:rowOff>
    </xdr:from>
    <xdr:to>
      <xdr:col>18</xdr:col>
      <xdr:colOff>177800</xdr:colOff>
      <xdr:row>35</xdr:row>
      <xdr:rowOff>192247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99666"/>
          <a:ext cx="698500" cy="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194546</xdr:rowOff>
    </xdr:from>
    <xdr:to>
      <xdr:col>15</xdr:col>
      <xdr:colOff>101600</xdr:colOff>
      <xdr:row>35</xdr:row>
      <xdr:rowOff>296146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280923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175316</xdr:rowOff>
    </xdr:from>
    <xdr:to>
      <xdr:col>29</xdr:col>
      <xdr:colOff>177800</xdr:colOff>
      <xdr:row>35</xdr:row>
      <xdr:rowOff>276916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8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147393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5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191689</xdr:rowOff>
    </xdr:from>
    <xdr:to>
      <xdr:col>26</xdr:col>
      <xdr:colOff>101600</xdr:colOff>
      <xdr:row>35</xdr:row>
      <xdr:rowOff>293289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0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278066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88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160494</xdr:rowOff>
    </xdr:from>
    <xdr:to>
      <xdr:col>22</xdr:col>
      <xdr:colOff>165100</xdr:colOff>
      <xdr:row>35</xdr:row>
      <xdr:rowOff>262094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7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272271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3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138516</xdr:rowOff>
    </xdr:from>
    <xdr:to>
      <xdr:col>19</xdr:col>
      <xdr:colOff>38100</xdr:colOff>
      <xdr:row>35</xdr:row>
      <xdr:rowOff>240116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8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250293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1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141447</xdr:rowOff>
    </xdr:from>
    <xdr:to>
      <xdr:col>15</xdr:col>
      <xdr:colOff>101600</xdr:colOff>
      <xdr:row>35</xdr:row>
      <xdr:rowOff>243047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5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253224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2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4,364
4,352
672.09
5,347,297
5,048,996
292,841
3,453,671
5,279,933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54347</xdr:rowOff>
    </xdr:from>
    <xdr:to>
      <xdr:col>24</xdr:col>
      <xdr:colOff>63500</xdr:colOff>
      <xdr:row>36</xdr:row>
      <xdr:rowOff>65974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26547"/>
          <a:ext cx="8382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65974</xdr:rowOff>
    </xdr:from>
    <xdr:to>
      <xdr:col>19</xdr:col>
      <xdr:colOff>177800</xdr:colOff>
      <xdr:row>36</xdr:row>
      <xdr:rowOff>69184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38174"/>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69184</xdr:rowOff>
    </xdr:from>
    <xdr:to>
      <xdr:col>15</xdr:col>
      <xdr:colOff>50800</xdr:colOff>
      <xdr:row>36</xdr:row>
      <xdr:rowOff>72021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41384"/>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72021</xdr:rowOff>
    </xdr:from>
    <xdr:to>
      <xdr:col>10</xdr:col>
      <xdr:colOff>114300</xdr:colOff>
      <xdr:row>36</xdr:row>
      <xdr:rowOff>83579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44221"/>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115914</xdr:rowOff>
    </xdr:from>
    <xdr:to>
      <xdr:col>6</xdr:col>
      <xdr:colOff>38100</xdr:colOff>
      <xdr:row>37</xdr:row>
      <xdr:rowOff>46064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37191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3547</xdr:rowOff>
    </xdr:from>
    <xdr:to>
      <xdr:col>24</xdr:col>
      <xdr:colOff>114300</xdr:colOff>
      <xdr:row>36</xdr:row>
      <xdr:rowOff>105147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7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153424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15174</xdr:rowOff>
    </xdr:from>
    <xdr:to>
      <xdr:col>20</xdr:col>
      <xdr:colOff>38100</xdr:colOff>
      <xdr:row>36</xdr:row>
      <xdr:rowOff>116774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107901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8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18384</xdr:rowOff>
    </xdr:from>
    <xdr:to>
      <xdr:col>15</xdr:col>
      <xdr:colOff>101600</xdr:colOff>
      <xdr:row>36</xdr:row>
      <xdr:rowOff>119984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111111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8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21221</xdr:rowOff>
    </xdr:from>
    <xdr:to>
      <xdr:col>10</xdr:col>
      <xdr:colOff>165100</xdr:colOff>
      <xdr:row>36</xdr:row>
      <xdr:rowOff>122821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113948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28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32779</xdr:rowOff>
    </xdr:from>
    <xdr:to>
      <xdr:col>6</xdr:col>
      <xdr:colOff>38100</xdr:colOff>
      <xdr:row>36</xdr:row>
      <xdr:rowOff>134379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150906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8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114246</xdr:rowOff>
    </xdr:from>
    <xdr:to>
      <xdr:col>24</xdr:col>
      <xdr:colOff>63500</xdr:colOff>
      <xdr:row>57</xdr:row>
      <xdr:rowOff>133520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86896"/>
          <a:ext cx="838200" cy="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133520</xdr:rowOff>
    </xdr:from>
    <xdr:to>
      <xdr:col>19</xdr:col>
      <xdr:colOff>177800</xdr:colOff>
      <xdr:row>57</xdr:row>
      <xdr:rowOff>146225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06170"/>
          <a:ext cx="889000" cy="1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146225</xdr:rowOff>
    </xdr:from>
    <xdr:to>
      <xdr:col>15</xdr:col>
      <xdr:colOff>50800</xdr:colOff>
      <xdr:row>58</xdr:row>
      <xdr:rowOff>4173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18875"/>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4173</xdr:rowOff>
    </xdr:from>
    <xdr:to>
      <xdr:col>10</xdr:col>
      <xdr:colOff>114300</xdr:colOff>
      <xdr:row>58</xdr:row>
      <xdr:rowOff>10282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48273"/>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20554</xdr:rowOff>
    </xdr:from>
    <xdr:to>
      <xdr:col>6</xdr:col>
      <xdr:colOff>38100</xdr:colOff>
      <xdr:row>58</xdr:row>
      <xdr:rowOff>122154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113281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63446</xdr:rowOff>
    </xdr:from>
    <xdr:to>
      <xdr:col>24</xdr:col>
      <xdr:colOff>114300</xdr:colOff>
      <xdr:row>57</xdr:row>
      <xdr:rowOff>165046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41873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82720</xdr:rowOff>
    </xdr:from>
    <xdr:to>
      <xdr:col>20</xdr:col>
      <xdr:colOff>38100</xdr:colOff>
      <xdr:row>58</xdr:row>
      <xdr:rowOff>12870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3997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95425</xdr:rowOff>
    </xdr:from>
    <xdr:to>
      <xdr:col>15</xdr:col>
      <xdr:colOff>101600</xdr:colOff>
      <xdr:row>58</xdr:row>
      <xdr:rowOff>25575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6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16702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6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124823</xdr:rowOff>
    </xdr:from>
    <xdr:to>
      <xdr:col>10</xdr:col>
      <xdr:colOff>165100</xdr:colOff>
      <xdr:row>58</xdr:row>
      <xdr:rowOff>54973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46100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9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130932</xdr:rowOff>
    </xdr:from>
    <xdr:to>
      <xdr:col>6</xdr:col>
      <xdr:colOff>38100</xdr:colOff>
      <xdr:row>58</xdr:row>
      <xdr:rowOff>61082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77609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7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54333</xdr:rowOff>
    </xdr:from>
    <xdr:to>
      <xdr:col>24</xdr:col>
      <xdr:colOff>63500</xdr:colOff>
      <xdr:row>77</xdr:row>
      <xdr:rowOff>70374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55983"/>
          <a:ext cx="8382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54333</xdr:rowOff>
    </xdr:from>
    <xdr:to>
      <xdr:col>19</xdr:col>
      <xdr:colOff>177800</xdr:colOff>
      <xdr:row>77</xdr:row>
      <xdr:rowOff>153865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55983"/>
          <a:ext cx="889000" cy="9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99292</xdr:rowOff>
    </xdr:from>
    <xdr:to>
      <xdr:col>15</xdr:col>
      <xdr:colOff>50800</xdr:colOff>
      <xdr:row>77</xdr:row>
      <xdr:rowOff>153865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00942"/>
          <a:ext cx="889000" cy="5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99292</xdr:rowOff>
    </xdr:from>
    <xdr:to>
      <xdr:col>10</xdr:col>
      <xdr:colOff>114300</xdr:colOff>
      <xdr:row>78</xdr:row>
      <xdr:rowOff>15830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00942"/>
          <a:ext cx="889000" cy="8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41100</xdr:rowOff>
    </xdr:from>
    <xdr:to>
      <xdr:col>6</xdr:col>
      <xdr:colOff>38100</xdr:colOff>
      <xdr:row>78</xdr:row>
      <xdr:rowOff>142700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1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0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19574</xdr:rowOff>
    </xdr:from>
    <xdr:to>
      <xdr:col>24</xdr:col>
      <xdr:colOff>114300</xdr:colOff>
      <xdr:row>77</xdr:row>
      <xdr:rowOff>121174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42451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7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3533</xdr:rowOff>
    </xdr:from>
    <xdr:to>
      <xdr:col>20</xdr:col>
      <xdr:colOff>38100</xdr:colOff>
      <xdr:row>77</xdr:row>
      <xdr:rowOff>105133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121660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8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103065</xdr:rowOff>
    </xdr:from>
    <xdr:to>
      <xdr:col>15</xdr:col>
      <xdr:colOff>101600</xdr:colOff>
      <xdr:row>78</xdr:row>
      <xdr:rowOff>33215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49742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48492</xdr:rowOff>
    </xdr:from>
    <xdr:to>
      <xdr:col>10</xdr:col>
      <xdr:colOff>165100</xdr:colOff>
      <xdr:row>77</xdr:row>
      <xdr:rowOff>150092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166619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2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136480</xdr:rowOff>
    </xdr:from>
    <xdr:to>
      <xdr:col>6</xdr:col>
      <xdr:colOff>38100</xdr:colOff>
      <xdr:row>78</xdr:row>
      <xdr:rowOff>66630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83157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1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6226</xdr:rowOff>
    </xdr:from>
    <xdr:to>
      <xdr:col>24</xdr:col>
      <xdr:colOff>63500</xdr:colOff>
      <xdr:row>96</xdr:row>
      <xdr:rowOff>35420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65426"/>
          <a:ext cx="838200" cy="2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168990</xdr:rowOff>
    </xdr:from>
    <xdr:to>
      <xdr:col>19</xdr:col>
      <xdr:colOff>177800</xdr:colOff>
      <xdr:row>96</xdr:row>
      <xdr:rowOff>6226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45674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168990</xdr:rowOff>
    </xdr:from>
    <xdr:to>
      <xdr:col>15</xdr:col>
      <xdr:colOff>50800</xdr:colOff>
      <xdr:row>96</xdr:row>
      <xdr:rowOff>65729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56740"/>
          <a:ext cx="889000" cy="6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65729</xdr:rowOff>
    </xdr:from>
    <xdr:to>
      <xdr:col>10</xdr:col>
      <xdr:colOff>114300</xdr:colOff>
      <xdr:row>96</xdr:row>
      <xdr:rowOff>101295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24929"/>
          <a:ext cx="889000" cy="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499</xdr:rowOff>
    </xdr:from>
    <xdr:to>
      <xdr:col>6</xdr:col>
      <xdr:colOff>38100</xdr:colOff>
      <xdr:row>96</xdr:row>
      <xdr:rowOff>102099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118626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156070</xdr:rowOff>
    </xdr:from>
    <xdr:to>
      <xdr:col>24</xdr:col>
      <xdr:colOff>114300</xdr:colOff>
      <xdr:row>96</xdr:row>
      <xdr:rowOff>86220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134497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126876</xdr:rowOff>
    </xdr:from>
    <xdr:to>
      <xdr:col>20</xdr:col>
      <xdr:colOff>38100</xdr:colOff>
      <xdr:row>96</xdr:row>
      <xdr:rowOff>57026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73553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118190</xdr:rowOff>
    </xdr:from>
    <xdr:to>
      <xdr:col>15</xdr:col>
      <xdr:colOff>101600</xdr:colOff>
      <xdr:row>96</xdr:row>
      <xdr:rowOff>48340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64867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14929</xdr:rowOff>
    </xdr:from>
    <xdr:to>
      <xdr:col>10</xdr:col>
      <xdr:colOff>165100</xdr:colOff>
      <xdr:row>96</xdr:row>
      <xdr:rowOff>116529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56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50495</xdr:rowOff>
    </xdr:from>
    <xdr:to>
      <xdr:col>6</xdr:col>
      <xdr:colOff>38100</xdr:colOff>
      <xdr:row>96</xdr:row>
      <xdr:rowOff>152095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143222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148913</xdr:rowOff>
    </xdr:from>
    <xdr:to>
      <xdr:col>55</xdr:col>
      <xdr:colOff>0</xdr:colOff>
      <xdr:row>37</xdr:row>
      <xdr:rowOff>5815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21113"/>
          <a:ext cx="8382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5815</xdr:rowOff>
    </xdr:from>
    <xdr:to>
      <xdr:col>50</xdr:col>
      <xdr:colOff>114300</xdr:colOff>
      <xdr:row>37</xdr:row>
      <xdr:rowOff>7649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49465"/>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7649</xdr:rowOff>
    </xdr:from>
    <xdr:to>
      <xdr:col>45</xdr:col>
      <xdr:colOff>177800</xdr:colOff>
      <xdr:row>37</xdr:row>
      <xdr:rowOff>35043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51299"/>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35043</xdr:rowOff>
    </xdr:from>
    <xdr:to>
      <xdr:col>41</xdr:col>
      <xdr:colOff>50800</xdr:colOff>
      <xdr:row>37</xdr:row>
      <xdr:rowOff>62460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78693"/>
          <a:ext cx="8890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97012</xdr:rowOff>
    </xdr:from>
    <xdr:to>
      <xdr:col>36</xdr:col>
      <xdr:colOff>165100</xdr:colOff>
      <xdr:row>38</xdr:row>
      <xdr:rowOff>27161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18288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53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98113</xdr:rowOff>
    </xdr:from>
    <xdr:to>
      <xdr:col>55</xdr:col>
      <xdr:colOff>50800</xdr:colOff>
      <xdr:row>37</xdr:row>
      <xdr:rowOff>28263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120990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2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126465</xdr:rowOff>
    </xdr:from>
    <xdr:to>
      <xdr:col>50</xdr:col>
      <xdr:colOff>165100</xdr:colOff>
      <xdr:row>37</xdr:row>
      <xdr:rowOff>56615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73142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128299</xdr:rowOff>
    </xdr:from>
    <xdr:to>
      <xdr:col>46</xdr:col>
      <xdr:colOff>38100</xdr:colOff>
      <xdr:row>37</xdr:row>
      <xdr:rowOff>58449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0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74976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7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155693</xdr:rowOff>
    </xdr:from>
    <xdr:to>
      <xdr:col>41</xdr:col>
      <xdr:colOff>101600</xdr:colOff>
      <xdr:row>37</xdr:row>
      <xdr:rowOff>85843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102370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10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11660</xdr:rowOff>
    </xdr:from>
    <xdr:to>
      <xdr:col>36</xdr:col>
      <xdr:colOff>165100</xdr:colOff>
      <xdr:row>37</xdr:row>
      <xdr:rowOff>113260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129787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13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43599</xdr:rowOff>
    </xdr:from>
    <xdr:to>
      <xdr:col>55</xdr:col>
      <xdr:colOff>0</xdr:colOff>
      <xdr:row>58</xdr:row>
      <xdr:rowOff>55216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87699"/>
          <a:ext cx="8382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43599</xdr:rowOff>
    </xdr:from>
    <xdr:to>
      <xdr:col>50</xdr:col>
      <xdr:colOff>114300</xdr:colOff>
      <xdr:row>58</xdr:row>
      <xdr:rowOff>60871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8769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60871</xdr:rowOff>
    </xdr:from>
    <xdr:to>
      <xdr:col>45</xdr:col>
      <xdr:colOff>177800</xdr:colOff>
      <xdr:row>58</xdr:row>
      <xdr:rowOff>85575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04971"/>
          <a:ext cx="889000" cy="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121638</xdr:rowOff>
    </xdr:from>
    <xdr:to>
      <xdr:col>41</xdr:col>
      <xdr:colOff>50800</xdr:colOff>
      <xdr:row>58</xdr:row>
      <xdr:rowOff>85575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94288"/>
          <a:ext cx="889000" cy="1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8582</xdr:rowOff>
    </xdr:from>
    <xdr:to>
      <xdr:col>36</xdr:col>
      <xdr:colOff>165100</xdr:colOff>
      <xdr:row>58</xdr:row>
      <xdr:rowOff>110182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101309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4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4416</xdr:rowOff>
    </xdr:from>
    <xdr:to>
      <xdr:col>55</xdr:col>
      <xdr:colOff>50800</xdr:colOff>
      <xdr:row>58</xdr:row>
      <xdr:rowOff>106016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4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164249</xdr:rowOff>
    </xdr:from>
    <xdr:to>
      <xdr:col>50</xdr:col>
      <xdr:colOff>165100</xdr:colOff>
      <xdr:row>58</xdr:row>
      <xdr:rowOff>94399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85526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2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10071</xdr:rowOff>
    </xdr:from>
    <xdr:to>
      <xdr:col>46</xdr:col>
      <xdr:colOff>38100</xdr:colOff>
      <xdr:row>58</xdr:row>
      <xdr:rowOff>111671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102798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4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34775</xdr:rowOff>
    </xdr:from>
    <xdr:to>
      <xdr:col>41</xdr:col>
      <xdr:colOff>101600</xdr:colOff>
      <xdr:row>58</xdr:row>
      <xdr:rowOff>136375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127502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7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70838</xdr:rowOff>
    </xdr:from>
    <xdr:to>
      <xdr:col>36</xdr:col>
      <xdr:colOff>165100</xdr:colOff>
      <xdr:row>58</xdr:row>
      <xdr:rowOff>988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17515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1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100411</xdr:rowOff>
    </xdr:from>
    <xdr:to>
      <xdr:col>55</xdr:col>
      <xdr:colOff>0</xdr:colOff>
      <xdr:row>78</xdr:row>
      <xdr:rowOff>134358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73511"/>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100411</xdr:rowOff>
    </xdr:from>
    <xdr:to>
      <xdr:col>50</xdr:col>
      <xdr:colOff>114300</xdr:colOff>
      <xdr:row>78</xdr:row>
      <xdr:rowOff>160891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73511"/>
          <a:ext cx="889000" cy="6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160891</xdr:rowOff>
    </xdr:from>
    <xdr:to>
      <xdr:col>45</xdr:col>
      <xdr:colOff>177800</xdr:colOff>
      <xdr:row>79</xdr:row>
      <xdr:rowOff>21991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33991"/>
          <a:ext cx="8890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32167</xdr:rowOff>
    </xdr:from>
    <xdr:to>
      <xdr:col>41</xdr:col>
      <xdr:colOff>50800</xdr:colOff>
      <xdr:row>79</xdr:row>
      <xdr:rowOff>21991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05267"/>
          <a:ext cx="889000" cy="16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71555</xdr:rowOff>
    </xdr:from>
    <xdr:to>
      <xdr:col>36</xdr:col>
      <xdr:colOff>165100</xdr:colOff>
      <xdr:row>79</xdr:row>
      <xdr:rowOff>1705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164282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83558</xdr:rowOff>
    </xdr:from>
    <xdr:to>
      <xdr:col>55</xdr:col>
      <xdr:colOff>50800</xdr:colOff>
      <xdr:row>79</xdr:row>
      <xdr:rowOff>13708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49611</xdr:rowOff>
    </xdr:from>
    <xdr:to>
      <xdr:col>50</xdr:col>
      <xdr:colOff>165100</xdr:colOff>
      <xdr:row>78</xdr:row>
      <xdr:rowOff>151211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167738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9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110091</xdr:rowOff>
    </xdr:from>
    <xdr:to>
      <xdr:col>46</xdr:col>
      <xdr:colOff>38100</xdr:colOff>
      <xdr:row>79</xdr:row>
      <xdr:rowOff>40241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31368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7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142641</xdr:rowOff>
    </xdr:from>
    <xdr:to>
      <xdr:col>41</xdr:col>
      <xdr:colOff>101600</xdr:colOff>
      <xdr:row>79</xdr:row>
      <xdr:rowOff>72791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63918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0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152817</xdr:rowOff>
    </xdr:from>
    <xdr:to>
      <xdr:col>36</xdr:col>
      <xdr:colOff>165100</xdr:colOff>
      <xdr:row>78</xdr:row>
      <xdr:rowOff>82967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99494</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2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97006</xdr:rowOff>
    </xdr:from>
    <xdr:to>
      <xdr:col>55</xdr:col>
      <xdr:colOff>0</xdr:colOff>
      <xdr:row>98</xdr:row>
      <xdr:rowOff>108812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99106"/>
          <a:ext cx="8382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106614</xdr:rowOff>
    </xdr:from>
    <xdr:to>
      <xdr:col>50</xdr:col>
      <xdr:colOff>114300</xdr:colOff>
      <xdr:row>98</xdr:row>
      <xdr:rowOff>108812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08714"/>
          <a:ext cx="8890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106614</xdr:rowOff>
    </xdr:from>
    <xdr:to>
      <xdr:col>45</xdr:col>
      <xdr:colOff>177800</xdr:colOff>
      <xdr:row>98</xdr:row>
      <xdr:rowOff>116763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08714"/>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49892</xdr:rowOff>
    </xdr:from>
    <xdr:to>
      <xdr:col>41</xdr:col>
      <xdr:colOff>50800</xdr:colOff>
      <xdr:row>98</xdr:row>
      <xdr:rowOff>116763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51992"/>
          <a:ext cx="889000" cy="6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54783</xdr:rowOff>
    </xdr:from>
    <xdr:to>
      <xdr:col>36</xdr:col>
      <xdr:colOff>165100</xdr:colOff>
      <xdr:row>98</xdr:row>
      <xdr:rowOff>156383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147510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4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46206</xdr:rowOff>
    </xdr:from>
    <xdr:to>
      <xdr:col>55</xdr:col>
      <xdr:colOff>50800</xdr:colOff>
      <xdr:row>98</xdr:row>
      <xdr:rowOff>147806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3679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58012</xdr:rowOff>
    </xdr:from>
    <xdr:to>
      <xdr:col>50</xdr:col>
      <xdr:colOff>165100</xdr:colOff>
      <xdr:row>98</xdr:row>
      <xdr:rowOff>159612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55814</xdr:rowOff>
    </xdr:from>
    <xdr:to>
      <xdr:col>46</xdr:col>
      <xdr:colOff>38100</xdr:colOff>
      <xdr:row>98</xdr:row>
      <xdr:rowOff>157414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148541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65963</xdr:rowOff>
    </xdr:from>
    <xdr:to>
      <xdr:col>41</xdr:col>
      <xdr:colOff>101600</xdr:colOff>
      <xdr:row>98</xdr:row>
      <xdr:rowOff>167563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158690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170542</xdr:rowOff>
    </xdr:from>
    <xdr:to>
      <xdr:col>36</xdr:col>
      <xdr:colOff>165100</xdr:colOff>
      <xdr:row>98</xdr:row>
      <xdr:rowOff>100692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117219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7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15696</xdr:rowOff>
    </xdr:from>
    <xdr:to>
      <xdr:col>85</xdr:col>
      <xdr:colOff>127000</xdr:colOff>
      <xdr:row>39</xdr:row>
      <xdr:rowOff>31362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02246"/>
          <a:ext cx="838200" cy="1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15696</xdr:rowOff>
    </xdr:from>
    <xdr:to>
      <xdr:col>81</xdr:col>
      <xdr:colOff>50800</xdr:colOff>
      <xdr:row>39</xdr:row>
      <xdr:rowOff>18062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02246"/>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115963</xdr:rowOff>
    </xdr:from>
    <xdr:to>
      <xdr:col>76</xdr:col>
      <xdr:colOff>114300</xdr:colOff>
      <xdr:row>39</xdr:row>
      <xdr:rowOff>18062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31063"/>
          <a:ext cx="889000" cy="7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115963</xdr:rowOff>
    </xdr:from>
    <xdr:to>
      <xdr:col>71</xdr:col>
      <xdr:colOff>177800</xdr:colOff>
      <xdr:row>38</xdr:row>
      <xdr:rowOff>148082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31063"/>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140442</xdr:rowOff>
    </xdr:from>
    <xdr:to>
      <xdr:col>67</xdr:col>
      <xdr:colOff>101600</xdr:colOff>
      <xdr:row>39</xdr:row>
      <xdr:rowOff>70592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61719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4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152012</xdr:rowOff>
    </xdr:from>
    <xdr:to>
      <xdr:col>85</xdr:col>
      <xdr:colOff>177800</xdr:colOff>
      <xdr:row>39</xdr:row>
      <xdr:rowOff>82162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136346</xdr:rowOff>
    </xdr:from>
    <xdr:to>
      <xdr:col>81</xdr:col>
      <xdr:colOff>101600</xdr:colOff>
      <xdr:row>39</xdr:row>
      <xdr:rowOff>66496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57623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138712</xdr:rowOff>
    </xdr:from>
    <xdr:to>
      <xdr:col>76</xdr:col>
      <xdr:colOff>165100</xdr:colOff>
      <xdr:row>39</xdr:row>
      <xdr:rowOff>68862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59989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65163</xdr:rowOff>
    </xdr:from>
    <xdr:to>
      <xdr:col>72</xdr:col>
      <xdr:colOff>38100</xdr:colOff>
      <xdr:row>38</xdr:row>
      <xdr:rowOff>166763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11841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97282</xdr:rowOff>
    </xdr:from>
    <xdr:to>
      <xdr:col>67</xdr:col>
      <xdr:colOff>101600</xdr:colOff>
      <xdr:row>39</xdr:row>
      <xdr:rowOff>27432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43959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83185</xdr:rowOff>
    </xdr:from>
    <xdr:to>
      <xdr:col>67</xdr:col>
      <xdr:colOff>101600</xdr:colOff>
      <xdr:row>59</xdr:row>
      <xdr:rowOff>13335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29862</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57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143521</xdr:rowOff>
    </xdr:from>
    <xdr:to>
      <xdr:col>85</xdr:col>
      <xdr:colOff>127000</xdr:colOff>
      <xdr:row>77</xdr:row>
      <xdr:rowOff>167012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45171"/>
          <a:ext cx="8382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167012</xdr:rowOff>
    </xdr:from>
    <xdr:to>
      <xdr:col>81</xdr:col>
      <xdr:colOff>50800</xdr:colOff>
      <xdr:row>77</xdr:row>
      <xdr:rowOff>170475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68662"/>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170475</xdr:rowOff>
    </xdr:from>
    <xdr:to>
      <xdr:col>76</xdr:col>
      <xdr:colOff>114300</xdr:colOff>
      <xdr:row>78</xdr:row>
      <xdr:rowOff>16751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72125"/>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16751</xdr:rowOff>
    </xdr:from>
    <xdr:to>
      <xdr:col>71</xdr:col>
      <xdr:colOff>177800</xdr:colOff>
      <xdr:row>78</xdr:row>
      <xdr:rowOff>27454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89851"/>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126701</xdr:rowOff>
    </xdr:from>
    <xdr:to>
      <xdr:col>67</xdr:col>
      <xdr:colOff>101600</xdr:colOff>
      <xdr:row>78</xdr:row>
      <xdr:rowOff>56851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73378</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92721</xdr:rowOff>
    </xdr:from>
    <xdr:to>
      <xdr:col>85</xdr:col>
      <xdr:colOff>177800</xdr:colOff>
      <xdr:row>78</xdr:row>
      <xdr:rowOff>22871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71148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7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116212</xdr:rowOff>
    </xdr:from>
    <xdr:to>
      <xdr:col>81</xdr:col>
      <xdr:colOff>101600</xdr:colOff>
      <xdr:row>78</xdr:row>
      <xdr:rowOff>46362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37489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1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119675</xdr:rowOff>
    </xdr:from>
    <xdr:to>
      <xdr:col>76</xdr:col>
      <xdr:colOff>165100</xdr:colOff>
      <xdr:row>78</xdr:row>
      <xdr:rowOff>49825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40952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1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137401</xdr:rowOff>
    </xdr:from>
    <xdr:to>
      <xdr:col>72</xdr:col>
      <xdr:colOff>38100</xdr:colOff>
      <xdr:row>78</xdr:row>
      <xdr:rowOff>67551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58678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3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148104</xdr:rowOff>
    </xdr:from>
    <xdr:to>
      <xdr:col>67</xdr:col>
      <xdr:colOff>101600</xdr:colOff>
      <xdr:row>78</xdr:row>
      <xdr:rowOff>78254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69381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49904</xdr:rowOff>
    </xdr:from>
    <xdr:to>
      <xdr:col>85</xdr:col>
      <xdr:colOff>127000</xdr:colOff>
      <xdr:row>99</xdr:row>
      <xdr:rowOff>55724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23454"/>
          <a:ext cx="8382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42969</xdr:rowOff>
    </xdr:from>
    <xdr:to>
      <xdr:col>81</xdr:col>
      <xdr:colOff>50800</xdr:colOff>
      <xdr:row>99</xdr:row>
      <xdr:rowOff>49904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16519"/>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38357</xdr:rowOff>
    </xdr:from>
    <xdr:to>
      <xdr:col>76</xdr:col>
      <xdr:colOff>114300</xdr:colOff>
      <xdr:row>99</xdr:row>
      <xdr:rowOff>42969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11907"/>
          <a:ext cx="889000" cy="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38357</xdr:rowOff>
    </xdr:from>
    <xdr:to>
      <xdr:col>71</xdr:col>
      <xdr:colOff>177800</xdr:colOff>
      <xdr:row>99</xdr:row>
      <xdr:rowOff>86151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1907"/>
          <a:ext cx="889000" cy="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5583</xdr:rowOff>
    </xdr:from>
    <xdr:to>
      <xdr:col>67</xdr:col>
      <xdr:colOff>101600</xdr:colOff>
      <xdr:row>99</xdr:row>
      <xdr:rowOff>107183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123710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4924</xdr:rowOff>
    </xdr:from>
    <xdr:to>
      <xdr:col>85</xdr:col>
      <xdr:colOff>177800</xdr:colOff>
      <xdr:row>99</xdr:row>
      <xdr:rowOff>106524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170554</xdr:rowOff>
    </xdr:from>
    <xdr:to>
      <xdr:col>81</xdr:col>
      <xdr:colOff>101600</xdr:colOff>
      <xdr:row>99</xdr:row>
      <xdr:rowOff>100704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91831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6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163619</xdr:rowOff>
    </xdr:from>
    <xdr:to>
      <xdr:col>76</xdr:col>
      <xdr:colOff>165100</xdr:colOff>
      <xdr:row>99</xdr:row>
      <xdr:rowOff>93769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84896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5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159007</xdr:rowOff>
    </xdr:from>
    <xdr:to>
      <xdr:col>72</xdr:col>
      <xdr:colOff>38100</xdr:colOff>
      <xdr:row>99</xdr:row>
      <xdr:rowOff>89157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80284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35351</xdr:rowOff>
    </xdr:from>
    <xdr:to>
      <xdr:col>67</xdr:col>
      <xdr:colOff>101600</xdr:colOff>
      <xdr:row>99</xdr:row>
      <xdr:rowOff>136951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128078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10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26924</xdr:rowOff>
    </xdr:from>
    <xdr:to>
      <xdr:col>116</xdr:col>
      <xdr:colOff>63500</xdr:colOff>
      <xdr:row>39</xdr:row>
      <xdr:rowOff>41021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13474"/>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24562</xdr:rowOff>
    </xdr:from>
    <xdr:to>
      <xdr:col>111</xdr:col>
      <xdr:colOff>177800</xdr:colOff>
      <xdr:row>39</xdr:row>
      <xdr:rowOff>26924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1111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22637</xdr:rowOff>
    </xdr:from>
    <xdr:to>
      <xdr:col>107</xdr:col>
      <xdr:colOff>50800</xdr:colOff>
      <xdr:row>39</xdr:row>
      <xdr:rowOff>24562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09187"/>
          <a:ext cx="8890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22637</xdr:rowOff>
    </xdr:from>
    <xdr:to>
      <xdr:col>102</xdr:col>
      <xdr:colOff>114300</xdr:colOff>
      <xdr:row>39</xdr:row>
      <xdr:rowOff>24029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09187"/>
          <a:ext cx="889000"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80346</xdr:rowOff>
    </xdr:from>
    <xdr:to>
      <xdr:col>98</xdr:col>
      <xdr:colOff>38100</xdr:colOff>
      <xdr:row>39</xdr:row>
      <xdr:rowOff>10496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27024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7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161671</xdr:rowOff>
    </xdr:from>
    <xdr:to>
      <xdr:col>116</xdr:col>
      <xdr:colOff>114300</xdr:colOff>
      <xdr:row>39</xdr:row>
      <xdr:rowOff>91821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147574</xdr:rowOff>
    </xdr:from>
    <xdr:to>
      <xdr:col>112</xdr:col>
      <xdr:colOff>38100</xdr:colOff>
      <xdr:row>39</xdr:row>
      <xdr:rowOff>77724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68851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5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145212</xdr:rowOff>
    </xdr:from>
    <xdr:to>
      <xdr:col>107</xdr:col>
      <xdr:colOff>101600</xdr:colOff>
      <xdr:row>39</xdr:row>
      <xdr:rowOff>75362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66489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7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143287</xdr:rowOff>
    </xdr:from>
    <xdr:to>
      <xdr:col>102</xdr:col>
      <xdr:colOff>165100</xdr:colOff>
      <xdr:row>39</xdr:row>
      <xdr:rowOff>73437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5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89965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4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144679</xdr:rowOff>
    </xdr:from>
    <xdr:to>
      <xdr:col>98</xdr:col>
      <xdr:colOff>38100</xdr:colOff>
      <xdr:row>39</xdr:row>
      <xdr:rowOff>74829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65956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7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22619</xdr:rowOff>
    </xdr:from>
    <xdr:to>
      <xdr:col>116</xdr:col>
      <xdr:colOff>63500</xdr:colOff>
      <xdr:row>59</xdr:row>
      <xdr:rowOff>23190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3816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23190</xdr:rowOff>
    </xdr:from>
    <xdr:to>
      <xdr:col>111</xdr:col>
      <xdr:colOff>177800</xdr:colOff>
      <xdr:row>59</xdr:row>
      <xdr:rowOff>23628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38740"/>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23628</xdr:rowOff>
    </xdr:from>
    <xdr:to>
      <xdr:col>107</xdr:col>
      <xdr:colOff>50800</xdr:colOff>
      <xdr:row>59</xdr:row>
      <xdr:rowOff>23971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3917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23971</xdr:rowOff>
    </xdr:from>
    <xdr:to>
      <xdr:col>102</xdr:col>
      <xdr:colOff>114300</xdr:colOff>
      <xdr:row>59</xdr:row>
      <xdr:rowOff>24295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3952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52343</xdr:rowOff>
    </xdr:from>
    <xdr:to>
      <xdr:col>98</xdr:col>
      <xdr:colOff>38100</xdr:colOff>
      <xdr:row>58</xdr:row>
      <xdr:rowOff>153943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170470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143269</xdr:rowOff>
    </xdr:from>
    <xdr:to>
      <xdr:col>116</xdr:col>
      <xdr:colOff>114300</xdr:colOff>
      <xdr:row>59</xdr:row>
      <xdr:rowOff>73419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58196</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143840</xdr:rowOff>
    </xdr:from>
    <xdr:to>
      <xdr:col>112</xdr:col>
      <xdr:colOff>38100</xdr:colOff>
      <xdr:row>59</xdr:row>
      <xdr:rowOff>73990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65117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8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144278</xdr:rowOff>
    </xdr:from>
    <xdr:to>
      <xdr:col>107</xdr:col>
      <xdr:colOff>101600</xdr:colOff>
      <xdr:row>59</xdr:row>
      <xdr:rowOff>74428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65555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8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144621</xdr:rowOff>
    </xdr:from>
    <xdr:to>
      <xdr:col>102</xdr:col>
      <xdr:colOff>165100</xdr:colOff>
      <xdr:row>59</xdr:row>
      <xdr:rowOff>74771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65898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144945</xdr:rowOff>
    </xdr:from>
    <xdr:to>
      <xdr:col>98</xdr:col>
      <xdr:colOff>38100</xdr:colOff>
      <xdr:row>59</xdr:row>
      <xdr:rowOff>75095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66222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8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70453</xdr:rowOff>
    </xdr:from>
    <xdr:to>
      <xdr:col>116</xdr:col>
      <xdr:colOff>63500</xdr:colOff>
      <xdr:row>76</xdr:row>
      <xdr:rowOff>73360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00653"/>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41416</xdr:rowOff>
    </xdr:from>
    <xdr:to>
      <xdr:col>111</xdr:col>
      <xdr:colOff>177800</xdr:colOff>
      <xdr:row>76</xdr:row>
      <xdr:rowOff>73360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71616"/>
          <a:ext cx="889000" cy="3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32458</xdr:rowOff>
    </xdr:from>
    <xdr:to>
      <xdr:col>107</xdr:col>
      <xdr:colOff>50800</xdr:colOff>
      <xdr:row>76</xdr:row>
      <xdr:rowOff>41416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62658"/>
          <a:ext cx="889000" cy="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31316</xdr:rowOff>
    </xdr:from>
    <xdr:to>
      <xdr:col>102</xdr:col>
      <xdr:colOff>114300</xdr:colOff>
      <xdr:row>76</xdr:row>
      <xdr:rowOff>32458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6151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61934</xdr:rowOff>
    </xdr:from>
    <xdr:to>
      <xdr:col>98</xdr:col>
      <xdr:colOff>38100</xdr:colOff>
      <xdr:row>76</xdr:row>
      <xdr:rowOff>163534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154661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19653</xdr:rowOff>
    </xdr:from>
    <xdr:to>
      <xdr:col>116</xdr:col>
      <xdr:colOff>114300</xdr:colOff>
      <xdr:row>76</xdr:row>
      <xdr:rowOff>121253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169530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22560</xdr:rowOff>
    </xdr:from>
    <xdr:to>
      <xdr:col>112</xdr:col>
      <xdr:colOff>38100</xdr:colOff>
      <xdr:row>76</xdr:row>
      <xdr:rowOff>124160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115287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162066</xdr:rowOff>
    </xdr:from>
    <xdr:to>
      <xdr:col>107</xdr:col>
      <xdr:colOff>101600</xdr:colOff>
      <xdr:row>76</xdr:row>
      <xdr:rowOff>92216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83343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153108</xdr:rowOff>
    </xdr:from>
    <xdr:to>
      <xdr:col>102</xdr:col>
      <xdr:colOff>165100</xdr:colOff>
      <xdr:row>76</xdr:row>
      <xdr:rowOff>83258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1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74385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0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151966</xdr:rowOff>
    </xdr:from>
    <xdr:to>
      <xdr:col>98</xdr:col>
      <xdr:colOff>38100</xdr:colOff>
      <xdr:row>76</xdr:row>
      <xdr:rowOff>82116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98643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8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人口の減少が続く中、住民一人当たりのコストで比較すると増加していく部分もあり、単純な比較はできないと思っているが、その中でもいかに効率的な財政運営ができるかは課題である。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物件費は、類似団体と比較すると多少低い状態ではあるが、近年増加傾向にあるため状況を注視していく必要がある。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普通建設事業費は、更新整備にかかる費用が増加したが、各資産の状況を見極めるなど計画的な更新整備が求められる。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また、比較的大きな建設事業費については連動して公債費に影響することが多いため、広くバランスを見ながら財政運営していくことが必要である。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その他、投資的経費以外には突出して増減した項目はないが、今後も事業の評価をしながら適正な執行をする必要がある。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4,364
4,352
672.09
5,347,297
5,048,996
292,841
3,453,671
5,279,933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78416</xdr:rowOff>
    </xdr:from>
    <xdr:to>
      <xdr:col>24</xdr:col>
      <xdr:colOff>63500</xdr:colOff>
      <xdr:row>37</xdr:row>
      <xdr:rowOff>82683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2066"/>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82683</xdr:rowOff>
    </xdr:from>
    <xdr:to>
      <xdr:col>19</xdr:col>
      <xdr:colOff>177800</xdr:colOff>
      <xdr:row>37</xdr:row>
      <xdr:rowOff>93428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6333"/>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76168</xdr:rowOff>
    </xdr:from>
    <xdr:to>
      <xdr:col>15</xdr:col>
      <xdr:colOff>50800</xdr:colOff>
      <xdr:row>37</xdr:row>
      <xdr:rowOff>93428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19818"/>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76168</xdr:rowOff>
    </xdr:from>
    <xdr:to>
      <xdr:col>10</xdr:col>
      <xdr:colOff>114300</xdr:colOff>
      <xdr:row>37</xdr:row>
      <xdr:rowOff>87541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19818"/>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126981</xdr:rowOff>
    </xdr:from>
    <xdr:to>
      <xdr:col>6</xdr:col>
      <xdr:colOff>38100</xdr:colOff>
      <xdr:row>38</xdr:row>
      <xdr:rowOff>57131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48258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27616</xdr:rowOff>
    </xdr:from>
    <xdr:to>
      <xdr:col>24</xdr:col>
      <xdr:colOff>114300</xdr:colOff>
      <xdr:row>37</xdr:row>
      <xdr:rowOff>129216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6043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31883</xdr:rowOff>
    </xdr:from>
    <xdr:to>
      <xdr:col>20</xdr:col>
      <xdr:colOff>38100</xdr:colOff>
      <xdr:row>37</xdr:row>
      <xdr:rowOff>133483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124610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42628</xdr:rowOff>
    </xdr:from>
    <xdr:to>
      <xdr:col>15</xdr:col>
      <xdr:colOff>101600</xdr:colOff>
      <xdr:row>37</xdr:row>
      <xdr:rowOff>144228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135355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25368</xdr:rowOff>
    </xdr:from>
    <xdr:to>
      <xdr:col>10</xdr:col>
      <xdr:colOff>165100</xdr:colOff>
      <xdr:row>37</xdr:row>
      <xdr:rowOff>126968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118095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36741</xdr:rowOff>
    </xdr:from>
    <xdr:to>
      <xdr:col>6</xdr:col>
      <xdr:colOff>38100</xdr:colOff>
      <xdr:row>37</xdr:row>
      <xdr:rowOff>138341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154868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63078</xdr:rowOff>
    </xdr:from>
    <xdr:to>
      <xdr:col>24</xdr:col>
      <xdr:colOff>63500</xdr:colOff>
      <xdr:row>58</xdr:row>
      <xdr:rowOff>63222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07178"/>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40812</xdr:rowOff>
    </xdr:from>
    <xdr:to>
      <xdr:col>19</xdr:col>
      <xdr:colOff>177800</xdr:colOff>
      <xdr:row>58</xdr:row>
      <xdr:rowOff>63222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84912"/>
          <a:ext cx="8890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40812</xdr:rowOff>
    </xdr:from>
    <xdr:to>
      <xdr:col>15</xdr:col>
      <xdr:colOff>50800</xdr:colOff>
      <xdr:row>58</xdr:row>
      <xdr:rowOff>64041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84912"/>
          <a:ext cx="889000" cy="2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64041</xdr:rowOff>
    </xdr:from>
    <xdr:to>
      <xdr:col>10</xdr:col>
      <xdr:colOff>114300</xdr:colOff>
      <xdr:row>58</xdr:row>
      <xdr:rowOff>88909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08141"/>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18915</xdr:rowOff>
    </xdr:from>
    <xdr:to>
      <xdr:col>6</xdr:col>
      <xdr:colOff>38100</xdr:colOff>
      <xdr:row>58</xdr:row>
      <xdr:rowOff>120515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137042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12278</xdr:rowOff>
    </xdr:from>
    <xdr:to>
      <xdr:col>24</xdr:col>
      <xdr:colOff>114300</xdr:colOff>
      <xdr:row>58</xdr:row>
      <xdr:rowOff>113878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12422</xdr:rowOff>
    </xdr:from>
    <xdr:to>
      <xdr:col>20</xdr:col>
      <xdr:colOff>38100</xdr:colOff>
      <xdr:row>58</xdr:row>
      <xdr:rowOff>114022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105149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161462</xdr:rowOff>
    </xdr:from>
    <xdr:to>
      <xdr:col>15</xdr:col>
      <xdr:colOff>101600</xdr:colOff>
      <xdr:row>58</xdr:row>
      <xdr:rowOff>91612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82739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13241</xdr:rowOff>
    </xdr:from>
    <xdr:to>
      <xdr:col>10</xdr:col>
      <xdr:colOff>165100</xdr:colOff>
      <xdr:row>58</xdr:row>
      <xdr:rowOff>114841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105968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38109</xdr:rowOff>
    </xdr:from>
    <xdr:to>
      <xdr:col>6</xdr:col>
      <xdr:colOff>38100</xdr:colOff>
      <xdr:row>58</xdr:row>
      <xdr:rowOff>139709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130836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13295</xdr:rowOff>
    </xdr:from>
    <xdr:to>
      <xdr:col>24</xdr:col>
      <xdr:colOff>63500</xdr:colOff>
      <xdr:row>78</xdr:row>
      <xdr:rowOff>21282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86395"/>
          <a:ext cx="8382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13295</xdr:rowOff>
    </xdr:from>
    <xdr:to>
      <xdr:col>19</xdr:col>
      <xdr:colOff>177800</xdr:colOff>
      <xdr:row>78</xdr:row>
      <xdr:rowOff>14274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8639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8623</xdr:rowOff>
    </xdr:from>
    <xdr:to>
      <xdr:col>15</xdr:col>
      <xdr:colOff>50800</xdr:colOff>
      <xdr:row>78</xdr:row>
      <xdr:rowOff>14274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81723"/>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8623</xdr:rowOff>
    </xdr:from>
    <xdr:to>
      <xdr:col>10</xdr:col>
      <xdr:colOff>114300</xdr:colOff>
      <xdr:row>78</xdr:row>
      <xdr:rowOff>36488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81723"/>
          <a:ext cx="889000" cy="2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108767</xdr:rowOff>
    </xdr:from>
    <xdr:to>
      <xdr:col>6</xdr:col>
      <xdr:colOff>38100</xdr:colOff>
      <xdr:row>78</xdr:row>
      <xdr:rowOff>38917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55444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8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141932</xdr:rowOff>
    </xdr:from>
    <xdr:to>
      <xdr:col>24</xdr:col>
      <xdr:colOff>114300</xdr:colOff>
      <xdr:row>78</xdr:row>
      <xdr:rowOff>72082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56859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5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133945</xdr:rowOff>
    </xdr:from>
    <xdr:to>
      <xdr:col>20</xdr:col>
      <xdr:colOff>38100</xdr:colOff>
      <xdr:row>78</xdr:row>
      <xdr:rowOff>64095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55222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2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134924</xdr:rowOff>
    </xdr:from>
    <xdr:to>
      <xdr:col>15</xdr:col>
      <xdr:colOff>101600</xdr:colOff>
      <xdr:row>78</xdr:row>
      <xdr:rowOff>65074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56201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2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129273</xdr:rowOff>
    </xdr:from>
    <xdr:to>
      <xdr:col>10</xdr:col>
      <xdr:colOff>165100</xdr:colOff>
      <xdr:row>78</xdr:row>
      <xdr:rowOff>59423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50550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2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157138</xdr:rowOff>
    </xdr:from>
    <xdr:to>
      <xdr:col>6</xdr:col>
      <xdr:colOff>38100</xdr:colOff>
      <xdr:row>78</xdr:row>
      <xdr:rowOff>87288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78415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23498</xdr:rowOff>
    </xdr:from>
    <xdr:to>
      <xdr:col>24</xdr:col>
      <xdr:colOff>63500</xdr:colOff>
      <xdr:row>97</xdr:row>
      <xdr:rowOff>48402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54148"/>
          <a:ext cx="8382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17833</xdr:rowOff>
    </xdr:from>
    <xdr:to>
      <xdr:col>19</xdr:col>
      <xdr:colOff>177800</xdr:colOff>
      <xdr:row>97</xdr:row>
      <xdr:rowOff>23498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48483"/>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17833</xdr:rowOff>
    </xdr:from>
    <xdr:to>
      <xdr:col>15</xdr:col>
      <xdr:colOff>50800</xdr:colOff>
      <xdr:row>97</xdr:row>
      <xdr:rowOff>78113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48483"/>
          <a:ext cx="889000" cy="6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78113</xdr:rowOff>
    </xdr:from>
    <xdr:to>
      <xdr:col>10</xdr:col>
      <xdr:colOff>114300</xdr:colOff>
      <xdr:row>97</xdr:row>
      <xdr:rowOff>83674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08763"/>
          <a:ext cx="889000" cy="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74071</xdr:rowOff>
    </xdr:from>
    <xdr:to>
      <xdr:col>6</xdr:col>
      <xdr:colOff>38100</xdr:colOff>
      <xdr:row>98</xdr:row>
      <xdr:rowOff>4221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166798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169052</xdr:rowOff>
    </xdr:from>
    <xdr:to>
      <xdr:col>24</xdr:col>
      <xdr:colOff>114300</xdr:colOff>
      <xdr:row>97</xdr:row>
      <xdr:rowOff>99202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20479</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7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144148</xdr:rowOff>
    </xdr:from>
    <xdr:to>
      <xdr:col>20</xdr:col>
      <xdr:colOff>38100</xdr:colOff>
      <xdr:row>97</xdr:row>
      <xdr:rowOff>74298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90825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7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138483</xdr:rowOff>
    </xdr:from>
    <xdr:to>
      <xdr:col>15</xdr:col>
      <xdr:colOff>101600</xdr:colOff>
      <xdr:row>97</xdr:row>
      <xdr:rowOff>68633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85160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7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27313</xdr:rowOff>
    </xdr:from>
    <xdr:to>
      <xdr:col>10</xdr:col>
      <xdr:colOff>165100</xdr:colOff>
      <xdr:row>97</xdr:row>
      <xdr:rowOff>128913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120040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7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32874</xdr:rowOff>
    </xdr:from>
    <xdr:to>
      <xdr:col>6</xdr:col>
      <xdr:colOff>38100</xdr:colOff>
      <xdr:row>97</xdr:row>
      <xdr:rowOff>134474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43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126311</xdr:rowOff>
    </xdr:from>
    <xdr:to>
      <xdr:col>55</xdr:col>
      <xdr:colOff>0</xdr:colOff>
      <xdr:row>38</xdr:row>
      <xdr:rowOff>127508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41411"/>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127508</xdr:rowOff>
    </xdr:from>
    <xdr:to>
      <xdr:col>50</xdr:col>
      <xdr:colOff>114300</xdr:colOff>
      <xdr:row>38</xdr:row>
      <xdr:rowOff>128597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4260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128597</xdr:rowOff>
    </xdr:from>
    <xdr:to>
      <xdr:col>45</xdr:col>
      <xdr:colOff>177800</xdr:colOff>
      <xdr:row>38</xdr:row>
      <xdr:rowOff>133713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43697"/>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64044</xdr:rowOff>
    </xdr:from>
    <xdr:to>
      <xdr:col>41</xdr:col>
      <xdr:colOff>50800</xdr:colOff>
      <xdr:row>38</xdr:row>
      <xdr:rowOff>133713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79144"/>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99351</xdr:rowOff>
    </xdr:from>
    <xdr:to>
      <xdr:col>36</xdr:col>
      <xdr:colOff>165100</xdr:colOff>
      <xdr:row>39</xdr:row>
      <xdr:rowOff>29501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614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20628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7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75511</xdr:rowOff>
    </xdr:from>
    <xdr:to>
      <xdr:col>55</xdr:col>
      <xdr:colOff>50800</xdr:colOff>
      <xdr:row>39</xdr:row>
      <xdr:rowOff>5661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98388</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4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76708</xdr:rowOff>
    </xdr:from>
    <xdr:to>
      <xdr:col>50</xdr:col>
      <xdr:colOff>165100</xdr:colOff>
      <xdr:row>39</xdr:row>
      <xdr:rowOff>6858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23385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3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77797</xdr:rowOff>
    </xdr:from>
    <xdr:to>
      <xdr:col>46</xdr:col>
      <xdr:colOff>38100</xdr:colOff>
      <xdr:row>39</xdr:row>
      <xdr:rowOff>7947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170524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68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82913</xdr:rowOff>
    </xdr:from>
    <xdr:to>
      <xdr:col>41</xdr:col>
      <xdr:colOff>101600</xdr:colOff>
      <xdr:row>39</xdr:row>
      <xdr:rowOff>13063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29590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37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13244</xdr:rowOff>
    </xdr:from>
    <xdr:to>
      <xdr:col>36</xdr:col>
      <xdr:colOff>165100</xdr:colOff>
      <xdr:row>38</xdr:row>
      <xdr:rowOff>114844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131371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30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3323</xdr:rowOff>
    </xdr:from>
    <xdr:to>
      <xdr:col>55</xdr:col>
      <xdr:colOff>0</xdr:colOff>
      <xdr:row>59</xdr:row>
      <xdr:rowOff>5860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18873"/>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5860</xdr:rowOff>
    </xdr:from>
    <xdr:to>
      <xdr:col>50</xdr:col>
      <xdr:colOff>114300</xdr:colOff>
      <xdr:row>59</xdr:row>
      <xdr:rowOff>10393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21410"/>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10393</xdr:rowOff>
    </xdr:from>
    <xdr:to>
      <xdr:col>45</xdr:col>
      <xdr:colOff>177800</xdr:colOff>
      <xdr:row>59</xdr:row>
      <xdr:rowOff>19146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25943"/>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9018</xdr:rowOff>
    </xdr:from>
    <xdr:to>
      <xdr:col>41</xdr:col>
      <xdr:colOff>50800</xdr:colOff>
      <xdr:row>59</xdr:row>
      <xdr:rowOff>19146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24568"/>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121156</xdr:rowOff>
    </xdr:from>
    <xdr:to>
      <xdr:col>36</xdr:col>
      <xdr:colOff>165100</xdr:colOff>
      <xdr:row>59</xdr:row>
      <xdr:rowOff>51306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67833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123973</xdr:rowOff>
    </xdr:from>
    <xdr:to>
      <xdr:col>55</xdr:col>
      <xdr:colOff>50800</xdr:colOff>
      <xdr:row>59</xdr:row>
      <xdr:rowOff>54123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38900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126510</xdr:rowOff>
    </xdr:from>
    <xdr:to>
      <xdr:col>50</xdr:col>
      <xdr:colOff>165100</xdr:colOff>
      <xdr:row>59</xdr:row>
      <xdr:rowOff>56660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47787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131043</xdr:rowOff>
    </xdr:from>
    <xdr:to>
      <xdr:col>46</xdr:col>
      <xdr:colOff>38100</xdr:colOff>
      <xdr:row>59</xdr:row>
      <xdr:rowOff>61193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52320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139796</xdr:rowOff>
    </xdr:from>
    <xdr:to>
      <xdr:col>41</xdr:col>
      <xdr:colOff>101600</xdr:colOff>
      <xdr:row>59</xdr:row>
      <xdr:rowOff>69946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61073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7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129668</xdr:rowOff>
    </xdr:from>
    <xdr:to>
      <xdr:col>36</xdr:col>
      <xdr:colOff>165100</xdr:colOff>
      <xdr:row>59</xdr:row>
      <xdr:rowOff>59818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50945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157778</xdr:rowOff>
    </xdr:from>
    <xdr:to>
      <xdr:col>55</xdr:col>
      <xdr:colOff>0</xdr:colOff>
      <xdr:row>77</xdr:row>
      <xdr:rowOff>15125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87978"/>
          <a:ext cx="838200" cy="2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157778</xdr:rowOff>
    </xdr:from>
    <xdr:to>
      <xdr:col>50</xdr:col>
      <xdr:colOff>114300</xdr:colOff>
      <xdr:row>78</xdr:row>
      <xdr:rowOff>8795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87978"/>
          <a:ext cx="889000" cy="1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8795</xdr:rowOff>
    </xdr:from>
    <xdr:to>
      <xdr:col>45</xdr:col>
      <xdr:colOff>177800</xdr:colOff>
      <xdr:row>78</xdr:row>
      <xdr:rowOff>39326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81895"/>
          <a:ext cx="889000" cy="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95852</xdr:rowOff>
    </xdr:from>
    <xdr:to>
      <xdr:col>41</xdr:col>
      <xdr:colOff>50800</xdr:colOff>
      <xdr:row>78</xdr:row>
      <xdr:rowOff>39326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97502"/>
          <a:ext cx="889000" cy="1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30212</xdr:rowOff>
    </xdr:from>
    <xdr:to>
      <xdr:col>36</xdr:col>
      <xdr:colOff>165100</xdr:colOff>
      <xdr:row>78</xdr:row>
      <xdr:rowOff>131812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122939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135775</xdr:rowOff>
    </xdr:from>
    <xdr:to>
      <xdr:col>55</xdr:col>
      <xdr:colOff>50800</xdr:colOff>
      <xdr:row>77</xdr:row>
      <xdr:rowOff>65925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158652</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1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106978</xdr:rowOff>
    </xdr:from>
    <xdr:to>
      <xdr:col>50</xdr:col>
      <xdr:colOff>165100</xdr:colOff>
      <xdr:row>77</xdr:row>
      <xdr:rowOff>37128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53655</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91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129445</xdr:rowOff>
    </xdr:from>
    <xdr:to>
      <xdr:col>46</xdr:col>
      <xdr:colOff>38100</xdr:colOff>
      <xdr:row>78</xdr:row>
      <xdr:rowOff>59595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76122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159976</xdr:rowOff>
    </xdr:from>
    <xdr:to>
      <xdr:col>41</xdr:col>
      <xdr:colOff>101600</xdr:colOff>
      <xdr:row>78</xdr:row>
      <xdr:rowOff>90126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81253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45052</xdr:rowOff>
    </xdr:from>
    <xdr:to>
      <xdr:col>36</xdr:col>
      <xdr:colOff>165100</xdr:colOff>
      <xdr:row>77</xdr:row>
      <xdr:rowOff>146652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4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163179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2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110403</xdr:rowOff>
    </xdr:from>
    <xdr:to>
      <xdr:col>55</xdr:col>
      <xdr:colOff>0</xdr:colOff>
      <xdr:row>97</xdr:row>
      <xdr:rowOff>120351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41053"/>
          <a:ext cx="8382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115250</xdr:rowOff>
    </xdr:from>
    <xdr:to>
      <xdr:col>50</xdr:col>
      <xdr:colOff>114300</xdr:colOff>
      <xdr:row>97</xdr:row>
      <xdr:rowOff>120351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45900"/>
          <a:ext cx="889000" cy="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115250</xdr:rowOff>
    </xdr:from>
    <xdr:to>
      <xdr:col>45</xdr:col>
      <xdr:colOff>177800</xdr:colOff>
      <xdr:row>97</xdr:row>
      <xdr:rowOff>124577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45900"/>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124577</xdr:rowOff>
    </xdr:from>
    <xdr:to>
      <xdr:col>41</xdr:col>
      <xdr:colOff>50800</xdr:colOff>
      <xdr:row>97</xdr:row>
      <xdr:rowOff>134161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55227"/>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91959</xdr:rowOff>
    </xdr:from>
    <xdr:to>
      <xdr:col>36</xdr:col>
      <xdr:colOff>165100</xdr:colOff>
      <xdr:row>98</xdr:row>
      <xdr:rowOff>22109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2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8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59603</xdr:rowOff>
    </xdr:from>
    <xdr:to>
      <xdr:col>55</xdr:col>
      <xdr:colOff>50800</xdr:colOff>
      <xdr:row>97</xdr:row>
      <xdr:rowOff>161203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18980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7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69551</xdr:rowOff>
    </xdr:from>
    <xdr:to>
      <xdr:col>50</xdr:col>
      <xdr:colOff>165100</xdr:colOff>
      <xdr:row>97</xdr:row>
      <xdr:rowOff>171151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162278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79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64450</xdr:rowOff>
    </xdr:from>
    <xdr:to>
      <xdr:col>46</xdr:col>
      <xdr:colOff>38100</xdr:colOff>
      <xdr:row>97</xdr:row>
      <xdr:rowOff>166050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157177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73777</xdr:rowOff>
    </xdr:from>
    <xdr:to>
      <xdr:col>41</xdr:col>
      <xdr:colOff>101600</xdr:colOff>
      <xdr:row>98</xdr:row>
      <xdr:rowOff>3927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166504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79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83361</xdr:rowOff>
    </xdr:from>
    <xdr:to>
      <xdr:col>36</xdr:col>
      <xdr:colOff>165100</xdr:colOff>
      <xdr:row>98</xdr:row>
      <xdr:rowOff>13511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30038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8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134439</xdr:rowOff>
    </xdr:from>
    <xdr:to>
      <xdr:col>85</xdr:col>
      <xdr:colOff>127000</xdr:colOff>
      <xdr:row>38</xdr:row>
      <xdr:rowOff>135040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49539"/>
          <a:ext cx="8382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131849</xdr:rowOff>
    </xdr:from>
    <xdr:to>
      <xdr:col>81</xdr:col>
      <xdr:colOff>50800</xdr:colOff>
      <xdr:row>38</xdr:row>
      <xdr:rowOff>134439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46949"/>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85051</xdr:rowOff>
    </xdr:from>
    <xdr:to>
      <xdr:col>76</xdr:col>
      <xdr:colOff>114300</xdr:colOff>
      <xdr:row>38</xdr:row>
      <xdr:rowOff>131849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00151"/>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112196</xdr:rowOff>
    </xdr:from>
    <xdr:to>
      <xdr:col>71</xdr:col>
      <xdr:colOff>177800</xdr:colOff>
      <xdr:row>38</xdr:row>
      <xdr:rowOff>85051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55846"/>
          <a:ext cx="889000" cy="14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64538</xdr:rowOff>
    </xdr:from>
    <xdr:to>
      <xdr:col>67</xdr:col>
      <xdr:colOff>101600</xdr:colOff>
      <xdr:row>38</xdr:row>
      <xdr:rowOff>166138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7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157265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7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84240</xdr:rowOff>
    </xdr:from>
    <xdr:to>
      <xdr:col>85</xdr:col>
      <xdr:colOff>177800</xdr:colOff>
      <xdr:row>39</xdr:row>
      <xdr:rowOff>14390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83639</xdr:rowOff>
    </xdr:from>
    <xdr:to>
      <xdr:col>81</xdr:col>
      <xdr:colOff>101600</xdr:colOff>
      <xdr:row>39</xdr:row>
      <xdr:rowOff>13789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9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4916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81049</xdr:rowOff>
    </xdr:from>
    <xdr:to>
      <xdr:col>76</xdr:col>
      <xdr:colOff>165100</xdr:colOff>
      <xdr:row>39</xdr:row>
      <xdr:rowOff>11199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9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2326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8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34251</xdr:rowOff>
    </xdr:from>
    <xdr:to>
      <xdr:col>72</xdr:col>
      <xdr:colOff>38100</xdr:colOff>
      <xdr:row>38</xdr:row>
      <xdr:rowOff>135851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152378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3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61396</xdr:rowOff>
    </xdr:from>
    <xdr:to>
      <xdr:col>67</xdr:col>
      <xdr:colOff>101600</xdr:colOff>
      <xdr:row>37</xdr:row>
      <xdr:rowOff>162996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0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8073</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618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110025</xdr:rowOff>
    </xdr:from>
    <xdr:to>
      <xdr:col>85</xdr:col>
      <xdr:colOff>127000</xdr:colOff>
      <xdr:row>56</xdr:row>
      <xdr:rowOff>119293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711225"/>
          <a:ext cx="8382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119293</xdr:rowOff>
    </xdr:from>
    <xdr:to>
      <xdr:col>81</xdr:col>
      <xdr:colOff>50800</xdr:colOff>
      <xdr:row>56</xdr:row>
      <xdr:rowOff>159662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20493"/>
          <a:ext cx="889000" cy="4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125685</xdr:rowOff>
    </xdr:from>
    <xdr:to>
      <xdr:col>76</xdr:col>
      <xdr:colOff>114300</xdr:colOff>
      <xdr:row>56</xdr:row>
      <xdr:rowOff>159662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726885"/>
          <a:ext cx="889000" cy="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9650</xdr:rowOff>
    </xdr:from>
    <xdr:to>
      <xdr:col>71</xdr:col>
      <xdr:colOff>177800</xdr:colOff>
      <xdr:row>56</xdr:row>
      <xdr:rowOff>125685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267950"/>
          <a:ext cx="889000" cy="45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46586</xdr:rowOff>
    </xdr:from>
    <xdr:to>
      <xdr:col>67</xdr:col>
      <xdr:colOff>101600</xdr:colOff>
      <xdr:row>57</xdr:row>
      <xdr:rowOff>148186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81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139313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9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59225</xdr:rowOff>
    </xdr:from>
    <xdr:to>
      <xdr:col>85</xdr:col>
      <xdr:colOff>177800</xdr:colOff>
      <xdr:row>56</xdr:row>
      <xdr:rowOff>160825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82102</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1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68493</xdr:rowOff>
    </xdr:from>
    <xdr:to>
      <xdr:col>81</xdr:col>
      <xdr:colOff>101600</xdr:colOff>
      <xdr:row>56</xdr:row>
      <xdr:rowOff>170093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15170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4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108862</xdr:rowOff>
    </xdr:from>
    <xdr:to>
      <xdr:col>76</xdr:col>
      <xdr:colOff>165100</xdr:colOff>
      <xdr:row>57</xdr:row>
      <xdr:rowOff>39012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55539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48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74885</xdr:rowOff>
    </xdr:from>
    <xdr:to>
      <xdr:col>72</xdr:col>
      <xdr:colOff>38100</xdr:colOff>
      <xdr:row>57</xdr:row>
      <xdr:rowOff>5035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6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21562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45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130300</xdr:rowOff>
    </xdr:from>
    <xdr:to>
      <xdr:col>67</xdr:col>
      <xdr:colOff>101600</xdr:colOff>
      <xdr:row>54</xdr:row>
      <xdr:rowOff>60450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76977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15695</xdr:rowOff>
    </xdr:from>
    <xdr:to>
      <xdr:col>85</xdr:col>
      <xdr:colOff>127000</xdr:colOff>
      <xdr:row>79</xdr:row>
      <xdr:rowOff>31362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60245"/>
          <a:ext cx="838200" cy="1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15695</xdr:rowOff>
    </xdr:from>
    <xdr:to>
      <xdr:col>81</xdr:col>
      <xdr:colOff>50800</xdr:colOff>
      <xdr:row>79</xdr:row>
      <xdr:rowOff>18062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60245"/>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115963</xdr:rowOff>
    </xdr:from>
    <xdr:to>
      <xdr:col>76</xdr:col>
      <xdr:colOff>114300</xdr:colOff>
      <xdr:row>79</xdr:row>
      <xdr:rowOff>18062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89063"/>
          <a:ext cx="889000" cy="7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115963</xdr:rowOff>
    </xdr:from>
    <xdr:to>
      <xdr:col>71</xdr:col>
      <xdr:colOff>177800</xdr:colOff>
      <xdr:row>78</xdr:row>
      <xdr:rowOff>148082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489063"/>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140441</xdr:rowOff>
    </xdr:from>
    <xdr:to>
      <xdr:col>67</xdr:col>
      <xdr:colOff>101600</xdr:colOff>
      <xdr:row>79</xdr:row>
      <xdr:rowOff>70591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61718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60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152012</xdr:rowOff>
    </xdr:from>
    <xdr:to>
      <xdr:col>85</xdr:col>
      <xdr:colOff>177800</xdr:colOff>
      <xdr:row>79</xdr:row>
      <xdr:rowOff>82162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136345</xdr:rowOff>
    </xdr:from>
    <xdr:to>
      <xdr:col>81</xdr:col>
      <xdr:colOff>101600</xdr:colOff>
      <xdr:row>79</xdr:row>
      <xdr:rowOff>66495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57622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0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138712</xdr:rowOff>
    </xdr:from>
    <xdr:to>
      <xdr:col>76</xdr:col>
      <xdr:colOff>165100</xdr:colOff>
      <xdr:row>79</xdr:row>
      <xdr:rowOff>68862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59989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0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65163</xdr:rowOff>
    </xdr:from>
    <xdr:to>
      <xdr:col>72</xdr:col>
      <xdr:colOff>38100</xdr:colOff>
      <xdr:row>78</xdr:row>
      <xdr:rowOff>166763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3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21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97282</xdr:rowOff>
    </xdr:from>
    <xdr:to>
      <xdr:col>67</xdr:col>
      <xdr:colOff>101600</xdr:colOff>
      <xdr:row>79</xdr:row>
      <xdr:rowOff>27432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43959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2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143521</xdr:rowOff>
    </xdr:from>
    <xdr:to>
      <xdr:col>85</xdr:col>
      <xdr:colOff>127000</xdr:colOff>
      <xdr:row>97</xdr:row>
      <xdr:rowOff>167012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74171"/>
          <a:ext cx="8382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167012</xdr:rowOff>
    </xdr:from>
    <xdr:to>
      <xdr:col>81</xdr:col>
      <xdr:colOff>50800</xdr:colOff>
      <xdr:row>97</xdr:row>
      <xdr:rowOff>170475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97662"/>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170475</xdr:rowOff>
    </xdr:from>
    <xdr:to>
      <xdr:col>76</xdr:col>
      <xdr:colOff>114300</xdr:colOff>
      <xdr:row>98</xdr:row>
      <xdr:rowOff>16751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01125"/>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16751</xdr:rowOff>
    </xdr:from>
    <xdr:to>
      <xdr:col>71</xdr:col>
      <xdr:colOff>177800</xdr:colOff>
      <xdr:row>98</xdr:row>
      <xdr:rowOff>27454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18851"/>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126628</xdr:rowOff>
    </xdr:from>
    <xdr:to>
      <xdr:col>67</xdr:col>
      <xdr:colOff>101600</xdr:colOff>
      <xdr:row>98</xdr:row>
      <xdr:rowOff>56778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73305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92721</xdr:rowOff>
    </xdr:from>
    <xdr:to>
      <xdr:col>85</xdr:col>
      <xdr:colOff>177800</xdr:colOff>
      <xdr:row>98</xdr:row>
      <xdr:rowOff>22871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71148</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0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116212</xdr:rowOff>
    </xdr:from>
    <xdr:to>
      <xdr:col>81</xdr:col>
      <xdr:colOff>101600</xdr:colOff>
      <xdr:row>98</xdr:row>
      <xdr:rowOff>46362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37489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3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119675</xdr:rowOff>
    </xdr:from>
    <xdr:to>
      <xdr:col>76</xdr:col>
      <xdr:colOff>165100</xdr:colOff>
      <xdr:row>98</xdr:row>
      <xdr:rowOff>49825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40952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4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137401</xdr:rowOff>
    </xdr:from>
    <xdr:to>
      <xdr:col>72</xdr:col>
      <xdr:colOff>38100</xdr:colOff>
      <xdr:row>98</xdr:row>
      <xdr:rowOff>67551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58678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6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148104</xdr:rowOff>
    </xdr:from>
    <xdr:to>
      <xdr:col>67</xdr:col>
      <xdr:colOff>101600</xdr:colOff>
      <xdr:row>98</xdr:row>
      <xdr:rowOff>78254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69381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82134</xdr:rowOff>
    </xdr:from>
    <xdr:to>
      <xdr:col>98</xdr:col>
      <xdr:colOff>38100</xdr:colOff>
      <xdr:row>39</xdr:row>
      <xdr:rowOff>12284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28810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72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当町の状況としては、一時的な投資的経費があった科目について増加傾向にあるが、その他の要因ではそれほど大きな増減はない。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しかし、多くの項目において増加している状況をみると、経常的経費を極力増加させない工夫などが必要である。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今後も計画的な財政運営をしながら、必要に応じて投資的経費に回すなど、住民のニーズに応えながら弾力的な財政運営を展開していきたい。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効率的・効果的な財政運営により、財政調整基金を一定程度確保することができているが、近年は財政調整基金のほか、特定目的基金を取り崩して予算編成することが多くなっている。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（単年度収支もマイナスとなっている）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このままでは一気に基金残高が減少していくため、予算措置にあたっては今一度検証・見直しが必要な時期に来ている。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前年と比較しても大きな差はない。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全ての会計において赤字決算とはなっておらず、今後も引き続き適正な財政運営に努める。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699_&#32654;&#28145;&#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56.1</v>
          </cell>
          <cell r="CN53">
            <v>57.2</v>
          </cell>
          <cell r="CV53">
            <v>58.4</v>
          </cell>
        </row>
        <row r="55">
          <cell r="AN55" t="str">
            <v>類似団体内平均値</v>
          </cell>
          <cell r="CF55">
            <v>0</v>
          </cell>
          <cell r="CN55">
            <v>0</v>
          </cell>
          <cell r="CV55">
            <v>0</v>
          </cell>
        </row>
        <row r="57">
          <cell r="CF57">
            <v>56.3</v>
          </cell>
          <cell r="CN57">
            <v>57.6</v>
          </cell>
          <cell r="CV57">
            <v>58.7</v>
          </cell>
        </row>
        <row r="72">
          <cell r="BP72" t="str">
            <v>H26</v>
          </cell>
          <cell r="BX72" t="str">
            <v>H27</v>
          </cell>
          <cell r="CF72" t="str">
            <v>H28</v>
          </cell>
          <cell r="CN72" t="str">
            <v>H29</v>
          </cell>
          <cell r="CV72" t="str">
            <v>H30</v>
          </cell>
        </row>
        <row r="73">
          <cell r="AN73" t="str">
            <v>当該団体値</v>
          </cell>
        </row>
        <row r="75">
          <cell r="BP75">
            <v>7.5</v>
          </cell>
          <cell r="BX75">
            <v>7.3</v>
          </cell>
          <cell r="CF75">
            <v>7</v>
          </cell>
          <cell r="CN75">
            <v>6.3</v>
          </cell>
          <cell r="CV75">
            <v>5.9</v>
          </cell>
        </row>
        <row r="77">
          <cell r="AN77" t="str">
            <v>類似団体内平均値</v>
          </cell>
          <cell r="BP77">
            <v>0</v>
          </cell>
          <cell r="BX77">
            <v>0</v>
          </cell>
          <cell r="CF77">
            <v>0</v>
          </cell>
          <cell r="CN77">
            <v>0</v>
          </cell>
          <cell r="CV77">
            <v>0</v>
          </cell>
        </row>
        <row r="79">
          <cell r="BP79">
            <v>9.1</v>
          </cell>
          <cell r="BX79">
            <v>7.8</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04" t="s">
        <v>80</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4"/>
      <c r="DF1" s="604"/>
      <c r="DG1" s="604"/>
      <c r="DH1" s="604"/>
      <c r="DI1" s="604"/>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05" t="s">
        <v>82</v>
      </c>
      <c r="C3" s="606"/>
      <c r="D3" s="606"/>
      <c r="E3" s="607"/>
      <c r="F3" s="607"/>
      <c r="G3" s="607"/>
      <c r="H3" s="607"/>
      <c r="I3" s="607"/>
      <c r="J3" s="607"/>
      <c r="K3" s="607"/>
      <c r="L3" s="607" t="s">
        <v>83</v>
      </c>
      <c r="M3" s="607"/>
      <c r="N3" s="607"/>
      <c r="O3" s="607"/>
      <c r="P3" s="607"/>
      <c r="Q3" s="607"/>
      <c r="R3" s="610"/>
      <c r="S3" s="610"/>
      <c r="T3" s="610"/>
      <c r="U3" s="610"/>
      <c r="V3" s="611"/>
      <c r="W3" s="504" t="s">
        <v>84</v>
      </c>
      <c r="X3" s="505"/>
      <c r="Y3" s="505"/>
      <c r="Z3" s="505"/>
      <c r="AA3" s="505"/>
      <c r="AB3" s="606"/>
      <c r="AC3" s="610" t="s">
        <v>85</v>
      </c>
      <c r="AD3" s="505"/>
      <c r="AE3" s="505"/>
      <c r="AF3" s="505"/>
      <c r="AG3" s="505"/>
      <c r="AH3" s="505"/>
      <c r="AI3" s="505"/>
      <c r="AJ3" s="505"/>
      <c r="AK3" s="505"/>
      <c r="AL3" s="572"/>
      <c r="AM3" s="504" t="s">
        <v>86</v>
      </c>
      <c r="AN3" s="505"/>
      <c r="AO3" s="505"/>
      <c r="AP3" s="505"/>
      <c r="AQ3" s="505"/>
      <c r="AR3" s="505"/>
      <c r="AS3" s="505"/>
      <c r="AT3" s="505"/>
      <c r="AU3" s="505"/>
      <c r="AV3" s="505"/>
      <c r="AW3" s="505"/>
      <c r="AX3" s="572"/>
      <c r="AY3" s="564" t="s">
        <v>1</v>
      </c>
      <c r="AZ3" s="565"/>
      <c r="BA3" s="565"/>
      <c r="BB3" s="565"/>
      <c r="BC3" s="565"/>
      <c r="BD3" s="565"/>
      <c r="BE3" s="565"/>
      <c r="BF3" s="565"/>
      <c r="BG3" s="565"/>
      <c r="BH3" s="565"/>
      <c r="BI3" s="565"/>
      <c r="BJ3" s="565"/>
      <c r="BK3" s="565"/>
      <c r="BL3" s="565"/>
      <c r="BM3" s="614"/>
      <c r="BN3" s="504" t="s">
        <v>87</v>
      </c>
      <c r="BO3" s="505"/>
      <c r="BP3" s="505"/>
      <c r="BQ3" s="505"/>
      <c r="BR3" s="505"/>
      <c r="BS3" s="505"/>
      <c r="BT3" s="505"/>
      <c r="BU3" s="572"/>
      <c r="BV3" s="504" t="s">
        <v>88</v>
      </c>
      <c r="BW3" s="505"/>
      <c r="BX3" s="505"/>
      <c r="BY3" s="505"/>
      <c r="BZ3" s="505"/>
      <c r="CA3" s="505"/>
      <c r="CB3" s="505"/>
      <c r="CC3" s="572"/>
      <c r="CD3" s="564" t="s">
        <v>1</v>
      </c>
      <c r="CE3" s="565"/>
      <c r="CF3" s="565"/>
      <c r="CG3" s="565"/>
      <c r="CH3" s="565"/>
      <c r="CI3" s="565"/>
      <c r="CJ3" s="565"/>
      <c r="CK3" s="565"/>
      <c r="CL3" s="565"/>
      <c r="CM3" s="565"/>
      <c r="CN3" s="565"/>
      <c r="CO3" s="565"/>
      <c r="CP3" s="565"/>
      <c r="CQ3" s="565"/>
      <c r="CR3" s="565"/>
      <c r="CS3" s="614"/>
      <c r="CT3" s="504" t="s">
        <v>89</v>
      </c>
      <c r="CU3" s="505"/>
      <c r="CV3" s="505"/>
      <c r="CW3" s="505"/>
      <c r="CX3" s="505"/>
      <c r="CY3" s="505"/>
      <c r="CZ3" s="505"/>
      <c r="DA3" s="572"/>
      <c r="DB3" s="504" t="s">
        <v>90</v>
      </c>
      <c r="DC3" s="505"/>
      <c r="DD3" s="505"/>
      <c r="DE3" s="505"/>
      <c r="DF3" s="505"/>
      <c r="DG3" s="505"/>
      <c r="DH3" s="505"/>
      <c r="DI3" s="572"/>
      <c r="DJ3" s="183"/>
      <c r="DK3" s="183"/>
      <c r="DL3" s="183"/>
      <c r="DM3" s="183"/>
      <c r="DN3" s="183"/>
      <c r="DO3" s="183"/>
    </row>
    <row r="4" spans="1:119" ht="18.75" customHeight="1" x14ac:dyDescent="0.15">
      <c r="A4" s="184"/>
      <c r="B4" s="580"/>
      <c r="C4" s="581"/>
      <c r="D4" s="581"/>
      <c r="E4" s="582"/>
      <c r="F4" s="582"/>
      <c r="G4" s="582"/>
      <c r="H4" s="582"/>
      <c r="I4" s="582"/>
      <c r="J4" s="582"/>
      <c r="K4" s="582"/>
      <c r="L4" s="582"/>
      <c r="M4" s="582"/>
      <c r="N4" s="582"/>
      <c r="O4" s="582"/>
      <c r="P4" s="582"/>
      <c r="Q4" s="582"/>
      <c r="R4" s="586"/>
      <c r="S4" s="586"/>
      <c r="T4" s="586"/>
      <c r="U4" s="586"/>
      <c r="V4" s="587"/>
      <c r="W4" s="573"/>
      <c r="X4" s="387"/>
      <c r="Y4" s="387"/>
      <c r="Z4" s="387"/>
      <c r="AA4" s="387"/>
      <c r="AB4" s="581"/>
      <c r="AC4" s="586"/>
      <c r="AD4" s="387"/>
      <c r="AE4" s="387"/>
      <c r="AF4" s="387"/>
      <c r="AG4" s="387"/>
      <c r="AH4" s="387"/>
      <c r="AI4" s="387"/>
      <c r="AJ4" s="387"/>
      <c r="AK4" s="387"/>
      <c r="AL4" s="574"/>
      <c r="AM4" s="531"/>
      <c r="AN4" s="443"/>
      <c r="AO4" s="443"/>
      <c r="AP4" s="443"/>
      <c r="AQ4" s="443"/>
      <c r="AR4" s="443"/>
      <c r="AS4" s="443"/>
      <c r="AT4" s="443"/>
      <c r="AU4" s="443"/>
      <c r="AV4" s="443"/>
      <c r="AW4" s="443"/>
      <c r="AX4" s="613"/>
      <c r="AY4" s="417" t="s">
        <v>91</v>
      </c>
      <c r="AZ4" s="418"/>
      <c r="BA4" s="418"/>
      <c r="BB4" s="418"/>
      <c r="BC4" s="418"/>
      <c r="BD4" s="418"/>
      <c r="BE4" s="418"/>
      <c r="BF4" s="418"/>
      <c r="BG4" s="418"/>
      <c r="BH4" s="418"/>
      <c r="BI4" s="418"/>
      <c r="BJ4" s="418"/>
      <c r="BK4" s="418"/>
      <c r="BL4" s="418"/>
      <c r="BM4" s="419"/>
      <c r="BN4" s="420">
        <v>5347297</v>
      </c>
      <c r="BO4" s="421"/>
      <c r="BP4" s="421"/>
      <c r="BQ4" s="421"/>
      <c r="BR4" s="421"/>
      <c r="BS4" s="421"/>
      <c r="BT4" s="421"/>
      <c r="BU4" s="422"/>
      <c r="BV4" s="420">
        <v>5507527</v>
      </c>
      <c r="BW4" s="421"/>
      <c r="BX4" s="421"/>
      <c r="BY4" s="421"/>
      <c r="BZ4" s="421"/>
      <c r="CA4" s="421"/>
      <c r="CB4" s="421"/>
      <c r="CC4" s="422"/>
      <c r="CD4" s="598" t="s">
        <v>92</v>
      </c>
      <c r="CE4" s="599"/>
      <c r="CF4" s="599"/>
      <c r="CG4" s="599"/>
      <c r="CH4" s="599"/>
      <c r="CI4" s="599"/>
      <c r="CJ4" s="599"/>
      <c r="CK4" s="599"/>
      <c r="CL4" s="599"/>
      <c r="CM4" s="599"/>
      <c r="CN4" s="599"/>
      <c r="CO4" s="599"/>
      <c r="CP4" s="599"/>
      <c r="CQ4" s="599"/>
      <c r="CR4" s="599"/>
      <c r="CS4" s="600"/>
      <c r="CT4" s="601">
        <v>8.5</v>
      </c>
      <c r="CU4" s="602"/>
      <c r="CV4" s="602"/>
      <c r="CW4" s="602"/>
      <c r="CX4" s="602"/>
      <c r="CY4" s="602"/>
      <c r="CZ4" s="602"/>
      <c r="DA4" s="603"/>
      <c r="DB4" s="601">
        <v>9.6999999999999993</v>
      </c>
      <c r="DC4" s="602"/>
      <c r="DD4" s="602"/>
      <c r="DE4" s="602"/>
      <c r="DF4" s="602"/>
      <c r="DG4" s="602"/>
      <c r="DH4" s="602"/>
      <c r="DI4" s="603"/>
      <c r="DJ4" s="183"/>
      <c r="DK4" s="183"/>
      <c r="DL4" s="183"/>
      <c r="DM4" s="183"/>
      <c r="DN4" s="183"/>
      <c r="DO4" s="183"/>
    </row>
    <row r="5" spans="1:119" ht="18.75" customHeight="1" x14ac:dyDescent="0.15">
      <c r="A5" s="184"/>
      <c r="B5" s="608"/>
      <c r="C5" s="444"/>
      <c r="D5" s="444"/>
      <c r="E5" s="609"/>
      <c r="F5" s="609"/>
      <c r="G5" s="609"/>
      <c r="H5" s="609"/>
      <c r="I5" s="609"/>
      <c r="J5" s="609"/>
      <c r="K5" s="609"/>
      <c r="L5" s="609"/>
      <c r="M5" s="609"/>
      <c r="N5" s="609"/>
      <c r="O5" s="609"/>
      <c r="P5" s="609"/>
      <c r="Q5" s="609"/>
      <c r="R5" s="442"/>
      <c r="S5" s="442"/>
      <c r="T5" s="442"/>
      <c r="U5" s="442"/>
      <c r="V5" s="612"/>
      <c r="W5" s="531"/>
      <c r="X5" s="443"/>
      <c r="Y5" s="443"/>
      <c r="Z5" s="443"/>
      <c r="AA5" s="443"/>
      <c r="AB5" s="444"/>
      <c r="AC5" s="442"/>
      <c r="AD5" s="443"/>
      <c r="AE5" s="443"/>
      <c r="AF5" s="443"/>
      <c r="AG5" s="443"/>
      <c r="AH5" s="443"/>
      <c r="AI5" s="443"/>
      <c r="AJ5" s="443"/>
      <c r="AK5" s="443"/>
      <c r="AL5" s="613"/>
      <c r="AM5" s="494" t="s">
        <v>93</v>
      </c>
      <c r="AN5" s="399"/>
      <c r="AO5" s="399"/>
      <c r="AP5" s="399"/>
      <c r="AQ5" s="399"/>
      <c r="AR5" s="399"/>
      <c r="AS5" s="399"/>
      <c r="AT5" s="400"/>
      <c r="AU5" s="482" t="s">
        <v>94</v>
      </c>
      <c r="AV5" s="483"/>
      <c r="AW5" s="483"/>
      <c r="AX5" s="483"/>
      <c r="AY5" s="405" t="s">
        <v>95</v>
      </c>
      <c r="AZ5" s="406"/>
      <c r="BA5" s="406"/>
      <c r="BB5" s="406"/>
      <c r="BC5" s="406"/>
      <c r="BD5" s="406"/>
      <c r="BE5" s="406"/>
      <c r="BF5" s="406"/>
      <c r="BG5" s="406"/>
      <c r="BH5" s="406"/>
      <c r="BI5" s="406"/>
      <c r="BJ5" s="406"/>
      <c r="BK5" s="406"/>
      <c r="BL5" s="406"/>
      <c r="BM5" s="407"/>
      <c r="BN5" s="425">
        <v>5048996</v>
      </c>
      <c r="BO5" s="426"/>
      <c r="BP5" s="426"/>
      <c r="BQ5" s="426"/>
      <c r="BR5" s="426"/>
      <c r="BS5" s="426"/>
      <c r="BT5" s="426"/>
      <c r="BU5" s="427"/>
      <c r="BV5" s="425">
        <v>5167627</v>
      </c>
      <c r="BW5" s="426"/>
      <c r="BX5" s="426"/>
      <c r="BY5" s="426"/>
      <c r="BZ5" s="426"/>
      <c r="CA5" s="426"/>
      <c r="CB5" s="426"/>
      <c r="CC5" s="427"/>
      <c r="CD5" s="434" t="s">
        <v>96</v>
      </c>
      <c r="CE5" s="435"/>
      <c r="CF5" s="435"/>
      <c r="CG5" s="435"/>
      <c r="CH5" s="435"/>
      <c r="CI5" s="435"/>
      <c r="CJ5" s="435"/>
      <c r="CK5" s="435"/>
      <c r="CL5" s="435"/>
      <c r="CM5" s="435"/>
      <c r="CN5" s="435"/>
      <c r="CO5" s="435"/>
      <c r="CP5" s="435"/>
      <c r="CQ5" s="435"/>
      <c r="CR5" s="435"/>
      <c r="CS5" s="436"/>
      <c r="CT5" s="395">
        <v>73.099999999999994</v>
      </c>
      <c r="CU5" s="396"/>
      <c r="CV5" s="396"/>
      <c r="CW5" s="396"/>
      <c r="CX5" s="396"/>
      <c r="CY5" s="396"/>
      <c r="CZ5" s="396"/>
      <c r="DA5" s="397"/>
      <c r="DB5" s="395">
        <v>70.8</v>
      </c>
      <c r="DC5" s="396"/>
      <c r="DD5" s="396"/>
      <c r="DE5" s="396"/>
      <c r="DF5" s="396"/>
      <c r="DG5" s="396"/>
      <c r="DH5" s="396"/>
      <c r="DI5" s="397"/>
      <c r="DJ5" s="183"/>
      <c r="DK5" s="183"/>
      <c r="DL5" s="183"/>
      <c r="DM5" s="183"/>
      <c r="DN5" s="183"/>
      <c r="DO5" s="183"/>
    </row>
    <row r="6" spans="1:119" ht="18.75" customHeight="1" x14ac:dyDescent="0.15">
      <c r="A6" s="184"/>
      <c r="B6" s="578" t="s">
        <v>97</v>
      </c>
      <c r="C6" s="441"/>
      <c r="D6" s="441"/>
      <c r="E6" s="579"/>
      <c r="F6" s="579"/>
      <c r="G6" s="579"/>
      <c r="H6" s="579"/>
      <c r="I6" s="579"/>
      <c r="J6" s="579"/>
      <c r="K6" s="579"/>
      <c r="L6" s="579" t="s">
        <v>98</v>
      </c>
      <c r="M6" s="579"/>
      <c r="N6" s="579"/>
      <c r="O6" s="579"/>
      <c r="P6" s="579"/>
      <c r="Q6" s="579"/>
      <c r="R6" s="465"/>
      <c r="S6" s="465"/>
      <c r="T6" s="465"/>
      <c r="U6" s="465"/>
      <c r="V6" s="585"/>
      <c r="W6" s="516" t="s">
        <v>99</v>
      </c>
      <c r="X6" s="440"/>
      <c r="Y6" s="440"/>
      <c r="Z6" s="440"/>
      <c r="AA6" s="440"/>
      <c r="AB6" s="441"/>
      <c r="AC6" s="590" t="s">
        <v>100</v>
      </c>
      <c r="AD6" s="591"/>
      <c r="AE6" s="591"/>
      <c r="AF6" s="591"/>
      <c r="AG6" s="591"/>
      <c r="AH6" s="591"/>
      <c r="AI6" s="591"/>
      <c r="AJ6" s="591"/>
      <c r="AK6" s="591"/>
      <c r="AL6" s="592"/>
      <c r="AM6" s="494" t="s">
        <v>101</v>
      </c>
      <c r="AN6" s="399"/>
      <c r="AO6" s="399"/>
      <c r="AP6" s="399"/>
      <c r="AQ6" s="399"/>
      <c r="AR6" s="399"/>
      <c r="AS6" s="399"/>
      <c r="AT6" s="400"/>
      <c r="AU6" s="482" t="s">
        <v>94</v>
      </c>
      <c r="AV6" s="483"/>
      <c r="AW6" s="483"/>
      <c r="AX6" s="483"/>
      <c r="AY6" s="405" t="s">
        <v>102</v>
      </c>
      <c r="AZ6" s="406"/>
      <c r="BA6" s="406"/>
      <c r="BB6" s="406"/>
      <c r="BC6" s="406"/>
      <c r="BD6" s="406"/>
      <c r="BE6" s="406"/>
      <c r="BF6" s="406"/>
      <c r="BG6" s="406"/>
      <c r="BH6" s="406"/>
      <c r="BI6" s="406"/>
      <c r="BJ6" s="406"/>
      <c r="BK6" s="406"/>
      <c r="BL6" s="406"/>
      <c r="BM6" s="407"/>
      <c r="BN6" s="425">
        <v>298301</v>
      </c>
      <c r="BO6" s="426"/>
      <c r="BP6" s="426"/>
      <c r="BQ6" s="426"/>
      <c r="BR6" s="426"/>
      <c r="BS6" s="426"/>
      <c r="BT6" s="426"/>
      <c r="BU6" s="427"/>
      <c r="BV6" s="425">
        <v>339900</v>
      </c>
      <c r="BW6" s="426"/>
      <c r="BX6" s="426"/>
      <c r="BY6" s="426"/>
      <c r="BZ6" s="426"/>
      <c r="CA6" s="426"/>
      <c r="CB6" s="426"/>
      <c r="CC6" s="427"/>
      <c r="CD6" s="434" t="s">
        <v>103</v>
      </c>
      <c r="CE6" s="435"/>
      <c r="CF6" s="435"/>
      <c r="CG6" s="435"/>
      <c r="CH6" s="435"/>
      <c r="CI6" s="435"/>
      <c r="CJ6" s="435"/>
      <c r="CK6" s="435"/>
      <c r="CL6" s="435"/>
      <c r="CM6" s="435"/>
      <c r="CN6" s="435"/>
      <c r="CO6" s="435"/>
      <c r="CP6" s="435"/>
      <c r="CQ6" s="435"/>
      <c r="CR6" s="435"/>
      <c r="CS6" s="436"/>
      <c r="CT6" s="575">
        <v>75.900000000000006</v>
      </c>
      <c r="CU6" s="576"/>
      <c r="CV6" s="576"/>
      <c r="CW6" s="576"/>
      <c r="CX6" s="576"/>
      <c r="CY6" s="576"/>
      <c r="CZ6" s="576"/>
      <c r="DA6" s="577"/>
      <c r="DB6" s="575">
        <v>73.599999999999994</v>
      </c>
      <c r="DC6" s="576"/>
      <c r="DD6" s="576"/>
      <c r="DE6" s="576"/>
      <c r="DF6" s="576"/>
      <c r="DG6" s="576"/>
      <c r="DH6" s="576"/>
      <c r="DI6" s="577"/>
      <c r="DJ6" s="183"/>
      <c r="DK6" s="183"/>
      <c r="DL6" s="183"/>
      <c r="DM6" s="183"/>
      <c r="DN6" s="183"/>
      <c r="DO6" s="183"/>
    </row>
    <row r="7" spans="1:119" ht="18.75" customHeight="1" x14ac:dyDescent="0.15">
      <c r="A7" s="184"/>
      <c r="B7" s="580"/>
      <c r="C7" s="581"/>
      <c r="D7" s="581"/>
      <c r="E7" s="582"/>
      <c r="F7" s="582"/>
      <c r="G7" s="582"/>
      <c r="H7" s="582"/>
      <c r="I7" s="582"/>
      <c r="J7" s="582"/>
      <c r="K7" s="582"/>
      <c r="L7" s="582"/>
      <c r="M7" s="582"/>
      <c r="N7" s="582"/>
      <c r="O7" s="582"/>
      <c r="P7" s="582"/>
      <c r="Q7" s="582"/>
      <c r="R7" s="586"/>
      <c r="S7" s="586"/>
      <c r="T7" s="586"/>
      <c r="U7" s="586"/>
      <c r="V7" s="587"/>
      <c r="W7" s="573"/>
      <c r="X7" s="387"/>
      <c r="Y7" s="387"/>
      <c r="Z7" s="387"/>
      <c r="AA7" s="387"/>
      <c r="AB7" s="581"/>
      <c r="AC7" s="593"/>
      <c r="AD7" s="388"/>
      <c r="AE7" s="388"/>
      <c r="AF7" s="388"/>
      <c r="AG7" s="388"/>
      <c r="AH7" s="388"/>
      <c r="AI7" s="388"/>
      <c r="AJ7" s="388"/>
      <c r="AK7" s="388"/>
      <c r="AL7" s="594"/>
      <c r="AM7" s="494" t="s">
        <v>104</v>
      </c>
      <c r="AN7" s="399"/>
      <c r="AO7" s="399"/>
      <c r="AP7" s="399"/>
      <c r="AQ7" s="399"/>
      <c r="AR7" s="399"/>
      <c r="AS7" s="399"/>
      <c r="AT7" s="400"/>
      <c r="AU7" s="482" t="s">
        <v>105</v>
      </c>
      <c r="AV7" s="483"/>
      <c r="AW7" s="483"/>
      <c r="AX7" s="483"/>
      <c r="AY7" s="405" t="s">
        <v>106</v>
      </c>
      <c r="AZ7" s="406"/>
      <c r="BA7" s="406"/>
      <c r="BB7" s="406"/>
      <c r="BC7" s="406"/>
      <c r="BD7" s="406"/>
      <c r="BE7" s="406"/>
      <c r="BF7" s="406"/>
      <c r="BG7" s="406"/>
      <c r="BH7" s="406"/>
      <c r="BI7" s="406"/>
      <c r="BJ7" s="406"/>
      <c r="BK7" s="406"/>
      <c r="BL7" s="406"/>
      <c r="BM7" s="407"/>
      <c r="BN7" s="425">
        <v>5460</v>
      </c>
      <c r="BO7" s="426"/>
      <c r="BP7" s="426"/>
      <c r="BQ7" s="426"/>
      <c r="BR7" s="426"/>
      <c r="BS7" s="426"/>
      <c r="BT7" s="426"/>
      <c r="BU7" s="427"/>
      <c r="BV7" s="425">
        <v>3</v>
      </c>
      <c r="BW7" s="426"/>
      <c r="BX7" s="426"/>
      <c r="BY7" s="426"/>
      <c r="BZ7" s="426"/>
      <c r="CA7" s="426"/>
      <c r="CB7" s="426"/>
      <c r="CC7" s="427"/>
      <c r="CD7" s="434" t="s">
        <v>107</v>
      </c>
      <c r="CE7" s="435"/>
      <c r="CF7" s="435"/>
      <c r="CG7" s="435"/>
      <c r="CH7" s="435"/>
      <c r="CI7" s="435"/>
      <c r="CJ7" s="435"/>
      <c r="CK7" s="435"/>
      <c r="CL7" s="435"/>
      <c r="CM7" s="435"/>
      <c r="CN7" s="435"/>
      <c r="CO7" s="435"/>
      <c r="CP7" s="435"/>
      <c r="CQ7" s="435"/>
      <c r="CR7" s="435"/>
      <c r="CS7" s="436"/>
      <c r="CT7" s="425">
        <v>3453671</v>
      </c>
      <c r="CU7" s="426"/>
      <c r="CV7" s="426"/>
      <c r="CW7" s="426"/>
      <c r="CX7" s="426"/>
      <c r="CY7" s="426"/>
      <c r="CZ7" s="426"/>
      <c r="DA7" s="427"/>
      <c r="DB7" s="425">
        <v>3487391</v>
      </c>
      <c r="DC7" s="426"/>
      <c r="DD7" s="426"/>
      <c r="DE7" s="426"/>
      <c r="DF7" s="426"/>
      <c r="DG7" s="426"/>
      <c r="DH7" s="426"/>
      <c r="DI7" s="427"/>
      <c r="DJ7" s="183"/>
      <c r="DK7" s="183"/>
      <c r="DL7" s="183"/>
      <c r="DM7" s="183"/>
      <c r="DN7" s="183"/>
      <c r="DO7" s="183"/>
    </row>
    <row r="8" spans="1:119" ht="18.75" customHeight="1" thickBot="1" x14ac:dyDescent="0.2">
      <c r="A8" s="184"/>
      <c r="B8" s="583"/>
      <c r="C8" s="517"/>
      <c r="D8" s="517"/>
      <c r="E8" s="584"/>
      <c r="F8" s="584"/>
      <c r="G8" s="584"/>
      <c r="H8" s="584"/>
      <c r="I8" s="584"/>
      <c r="J8" s="584"/>
      <c r="K8" s="584"/>
      <c r="L8" s="584"/>
      <c r="M8" s="584"/>
      <c r="N8" s="584"/>
      <c r="O8" s="584"/>
      <c r="P8" s="584"/>
      <c r="Q8" s="584"/>
      <c r="R8" s="588"/>
      <c r="S8" s="588"/>
      <c r="T8" s="588"/>
      <c r="U8" s="588"/>
      <c r="V8" s="589"/>
      <c r="W8" s="506"/>
      <c r="X8" s="507"/>
      <c r="Y8" s="507"/>
      <c r="Z8" s="507"/>
      <c r="AA8" s="507"/>
      <c r="AB8" s="517"/>
      <c r="AC8" s="595"/>
      <c r="AD8" s="596"/>
      <c r="AE8" s="596"/>
      <c r="AF8" s="596"/>
      <c r="AG8" s="596"/>
      <c r="AH8" s="596"/>
      <c r="AI8" s="596"/>
      <c r="AJ8" s="596"/>
      <c r="AK8" s="596"/>
      <c r="AL8" s="597"/>
      <c r="AM8" s="494" t="s">
        <v>108</v>
      </c>
      <c r="AN8" s="399"/>
      <c r="AO8" s="399"/>
      <c r="AP8" s="399"/>
      <c r="AQ8" s="399"/>
      <c r="AR8" s="399"/>
      <c r="AS8" s="399"/>
      <c r="AT8" s="400"/>
      <c r="AU8" s="482" t="s">
        <v>94</v>
      </c>
      <c r="AV8" s="483"/>
      <c r="AW8" s="483"/>
      <c r="AX8" s="483"/>
      <c r="AY8" s="405" t="s">
        <v>109</v>
      </c>
      <c r="AZ8" s="406"/>
      <c r="BA8" s="406"/>
      <c r="BB8" s="406"/>
      <c r="BC8" s="406"/>
      <c r="BD8" s="406"/>
      <c r="BE8" s="406"/>
      <c r="BF8" s="406"/>
      <c r="BG8" s="406"/>
      <c r="BH8" s="406"/>
      <c r="BI8" s="406"/>
      <c r="BJ8" s="406"/>
      <c r="BK8" s="406"/>
      <c r="BL8" s="406"/>
      <c r="BM8" s="407"/>
      <c r="BN8" s="425">
        <v>292841</v>
      </c>
      <c r="BO8" s="426"/>
      <c r="BP8" s="426"/>
      <c r="BQ8" s="426"/>
      <c r="BR8" s="426"/>
      <c r="BS8" s="426"/>
      <c r="BT8" s="426"/>
      <c r="BU8" s="427"/>
      <c r="BV8" s="425">
        <v>339897</v>
      </c>
      <c r="BW8" s="426"/>
      <c r="BX8" s="426"/>
      <c r="BY8" s="426"/>
      <c r="BZ8" s="426"/>
      <c r="CA8" s="426"/>
      <c r="CB8" s="426"/>
      <c r="CC8" s="427"/>
      <c r="CD8" s="434" t="s">
        <v>110</v>
      </c>
      <c r="CE8" s="435"/>
      <c r="CF8" s="435"/>
      <c r="CG8" s="435"/>
      <c r="CH8" s="435"/>
      <c r="CI8" s="435"/>
      <c r="CJ8" s="435"/>
      <c r="CK8" s="435"/>
      <c r="CL8" s="435"/>
      <c r="CM8" s="435"/>
      <c r="CN8" s="435"/>
      <c r="CO8" s="435"/>
      <c r="CP8" s="435"/>
      <c r="CQ8" s="435"/>
      <c r="CR8" s="435"/>
      <c r="CS8" s="436"/>
      <c r="CT8" s="538">
        <v>0.16</v>
      </c>
      <c r="CU8" s="539"/>
      <c r="CV8" s="539"/>
      <c r="CW8" s="539"/>
      <c r="CX8" s="539"/>
      <c r="CY8" s="539"/>
      <c r="CZ8" s="539"/>
      <c r="DA8" s="540"/>
      <c r="DB8" s="538">
        <v>0.15</v>
      </c>
      <c r="DC8" s="539"/>
      <c r="DD8" s="539"/>
      <c r="DE8" s="539"/>
      <c r="DF8" s="539"/>
      <c r="DG8" s="539"/>
      <c r="DH8" s="539"/>
      <c r="DI8" s="540"/>
      <c r="DJ8" s="183"/>
      <c r="DK8" s="183"/>
      <c r="DL8" s="183"/>
      <c r="DM8" s="183"/>
      <c r="DN8" s="183"/>
      <c r="DO8" s="183"/>
    </row>
    <row r="9" spans="1:119" ht="18.75" customHeight="1" thickBot="1" x14ac:dyDescent="0.2">
      <c r="A9" s="184"/>
      <c r="B9" s="564" t="s">
        <v>111</v>
      </c>
      <c r="C9" s="565"/>
      <c r="D9" s="565"/>
      <c r="E9" s="565"/>
      <c r="F9" s="565"/>
      <c r="G9" s="565"/>
      <c r="H9" s="565"/>
      <c r="I9" s="565"/>
      <c r="J9" s="565"/>
      <c r="K9" s="488"/>
      <c r="L9" s="566" t="s">
        <v>112</v>
      </c>
      <c r="M9" s="567"/>
      <c r="N9" s="567"/>
      <c r="O9" s="567"/>
      <c r="P9" s="567"/>
      <c r="Q9" s="568"/>
      <c r="R9" s="569">
        <v>4659</v>
      </c>
      <c r="S9" s="570"/>
      <c r="T9" s="570"/>
      <c r="U9" s="570"/>
      <c r="V9" s="571"/>
      <c r="W9" s="504" t="s">
        <v>113</v>
      </c>
      <c r="X9" s="505"/>
      <c r="Y9" s="505"/>
      <c r="Z9" s="505"/>
      <c r="AA9" s="505"/>
      <c r="AB9" s="505"/>
      <c r="AC9" s="505"/>
      <c r="AD9" s="505"/>
      <c r="AE9" s="505"/>
      <c r="AF9" s="505"/>
      <c r="AG9" s="505"/>
      <c r="AH9" s="505"/>
      <c r="AI9" s="505"/>
      <c r="AJ9" s="505"/>
      <c r="AK9" s="505"/>
      <c r="AL9" s="572"/>
      <c r="AM9" s="494" t="s">
        <v>114</v>
      </c>
      <c r="AN9" s="399"/>
      <c r="AO9" s="399"/>
      <c r="AP9" s="399"/>
      <c r="AQ9" s="399"/>
      <c r="AR9" s="399"/>
      <c r="AS9" s="399"/>
      <c r="AT9" s="400"/>
      <c r="AU9" s="482" t="s">
        <v>94</v>
      </c>
      <c r="AV9" s="483"/>
      <c r="AW9" s="483"/>
      <c r="AX9" s="483"/>
      <c r="AY9" s="405" t="s">
        <v>115</v>
      </c>
      <c r="AZ9" s="406"/>
      <c r="BA9" s="406"/>
      <c r="BB9" s="406"/>
      <c r="BC9" s="406"/>
      <c r="BD9" s="406"/>
      <c r="BE9" s="406"/>
      <c r="BF9" s="406"/>
      <c r="BG9" s="406"/>
      <c r="BH9" s="406"/>
      <c r="BI9" s="406"/>
      <c r="BJ9" s="406"/>
      <c r="BK9" s="406"/>
      <c r="BL9" s="406"/>
      <c r="BM9" s="407"/>
      <c r="BN9" s="425">
        <v>-47056</v>
      </c>
      <c r="BO9" s="426"/>
      <c r="BP9" s="426"/>
      <c r="BQ9" s="426"/>
      <c r="BR9" s="426"/>
      <c r="BS9" s="426"/>
      <c r="BT9" s="426"/>
      <c r="BU9" s="427"/>
      <c r="BV9" s="425">
        <v>-42970</v>
      </c>
      <c r="BW9" s="426"/>
      <c r="BX9" s="426"/>
      <c r="BY9" s="426"/>
      <c r="BZ9" s="426"/>
      <c r="CA9" s="426"/>
      <c r="CB9" s="426"/>
      <c r="CC9" s="427"/>
      <c r="CD9" s="434" t="s">
        <v>116</v>
      </c>
      <c r="CE9" s="435"/>
      <c r="CF9" s="435"/>
      <c r="CG9" s="435"/>
      <c r="CH9" s="435"/>
      <c r="CI9" s="435"/>
      <c r="CJ9" s="435"/>
      <c r="CK9" s="435"/>
      <c r="CL9" s="435"/>
      <c r="CM9" s="435"/>
      <c r="CN9" s="435"/>
      <c r="CO9" s="435"/>
      <c r="CP9" s="435"/>
      <c r="CQ9" s="435"/>
      <c r="CR9" s="435"/>
      <c r="CS9" s="436"/>
      <c r="CT9" s="395">
        <v>12.5</v>
      </c>
      <c r="CU9" s="396"/>
      <c r="CV9" s="396"/>
      <c r="CW9" s="396"/>
      <c r="CX9" s="396"/>
      <c r="CY9" s="396"/>
      <c r="CZ9" s="396"/>
      <c r="DA9" s="397"/>
      <c r="DB9" s="395">
        <v>11.4</v>
      </c>
      <c r="DC9" s="396"/>
      <c r="DD9" s="396"/>
      <c r="DE9" s="396"/>
      <c r="DF9" s="396"/>
      <c r="DG9" s="396"/>
      <c r="DH9" s="396"/>
      <c r="DI9" s="397"/>
      <c r="DJ9" s="183"/>
      <c r="DK9" s="183"/>
      <c r="DL9" s="183"/>
      <c r="DM9" s="183"/>
      <c r="DN9" s="183"/>
      <c r="DO9" s="183"/>
    </row>
    <row r="10" spans="1:119" ht="18.75" customHeight="1" thickBot="1" x14ac:dyDescent="0.2">
      <c r="A10" s="184"/>
      <c r="B10" s="564"/>
      <c r="C10" s="565"/>
      <c r="D10" s="565"/>
      <c r="E10" s="565"/>
      <c r="F10" s="565"/>
      <c r="G10" s="565"/>
      <c r="H10" s="565"/>
      <c r="I10" s="565"/>
      <c r="J10" s="565"/>
      <c r="K10" s="488"/>
      <c r="L10" s="398" t="s">
        <v>117</v>
      </c>
      <c r="M10" s="399"/>
      <c r="N10" s="399"/>
      <c r="O10" s="399"/>
      <c r="P10" s="399"/>
      <c r="Q10" s="400"/>
      <c r="R10" s="401">
        <v>5178</v>
      </c>
      <c r="S10" s="402"/>
      <c r="T10" s="402"/>
      <c r="U10" s="402"/>
      <c r="V10" s="404"/>
      <c r="W10" s="573"/>
      <c r="X10" s="387"/>
      <c r="Y10" s="387"/>
      <c r="Z10" s="387"/>
      <c r="AA10" s="387"/>
      <c r="AB10" s="387"/>
      <c r="AC10" s="387"/>
      <c r="AD10" s="387"/>
      <c r="AE10" s="387"/>
      <c r="AF10" s="387"/>
      <c r="AG10" s="387"/>
      <c r="AH10" s="387"/>
      <c r="AI10" s="387"/>
      <c r="AJ10" s="387"/>
      <c r="AK10" s="387"/>
      <c r="AL10" s="574"/>
      <c r="AM10" s="494" t="s">
        <v>118</v>
      </c>
      <c r="AN10" s="399"/>
      <c r="AO10" s="399"/>
      <c r="AP10" s="399"/>
      <c r="AQ10" s="399"/>
      <c r="AR10" s="399"/>
      <c r="AS10" s="399"/>
      <c r="AT10" s="400"/>
      <c r="AU10" s="482" t="s">
        <v>119</v>
      </c>
      <c r="AV10" s="483"/>
      <c r="AW10" s="483"/>
      <c r="AX10" s="483"/>
      <c r="AY10" s="405" t="s">
        <v>120</v>
      </c>
      <c r="AZ10" s="406"/>
      <c r="BA10" s="406"/>
      <c r="BB10" s="406"/>
      <c r="BC10" s="406"/>
      <c r="BD10" s="406"/>
      <c r="BE10" s="406"/>
      <c r="BF10" s="406"/>
      <c r="BG10" s="406"/>
      <c r="BH10" s="406"/>
      <c r="BI10" s="406"/>
      <c r="BJ10" s="406"/>
      <c r="BK10" s="406"/>
      <c r="BL10" s="406"/>
      <c r="BM10" s="407"/>
      <c r="BN10" s="425">
        <v>291</v>
      </c>
      <c r="BO10" s="426"/>
      <c r="BP10" s="426"/>
      <c r="BQ10" s="426"/>
      <c r="BR10" s="426"/>
      <c r="BS10" s="426"/>
      <c r="BT10" s="426"/>
      <c r="BU10" s="427"/>
      <c r="BV10" s="425">
        <v>455</v>
      </c>
      <c r="BW10" s="426"/>
      <c r="BX10" s="426"/>
      <c r="BY10" s="426"/>
      <c r="BZ10" s="426"/>
      <c r="CA10" s="426"/>
      <c r="CB10" s="426"/>
      <c r="CC10" s="427"/>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564"/>
      <c r="C11" s="565"/>
      <c r="D11" s="565"/>
      <c r="E11" s="565"/>
      <c r="F11" s="565"/>
      <c r="G11" s="565"/>
      <c r="H11" s="565"/>
      <c r="I11" s="565"/>
      <c r="J11" s="565"/>
      <c r="K11" s="488"/>
      <c r="L11" s="473" t="s">
        <v>122</v>
      </c>
      <c r="M11" s="474"/>
      <c r="N11" s="474"/>
      <c r="O11" s="474"/>
      <c r="P11" s="474"/>
      <c r="Q11" s="475"/>
      <c r="R11" s="561" t="s">
        <v>123</v>
      </c>
      <c r="S11" s="562"/>
      <c r="T11" s="562"/>
      <c r="U11" s="562"/>
      <c r="V11" s="563"/>
      <c r="W11" s="573"/>
      <c r="X11" s="387"/>
      <c r="Y11" s="387"/>
      <c r="Z11" s="387"/>
      <c r="AA11" s="387"/>
      <c r="AB11" s="387"/>
      <c r="AC11" s="387"/>
      <c r="AD11" s="387"/>
      <c r="AE11" s="387"/>
      <c r="AF11" s="387"/>
      <c r="AG11" s="387"/>
      <c r="AH11" s="387"/>
      <c r="AI11" s="387"/>
      <c r="AJ11" s="387"/>
      <c r="AK11" s="387"/>
      <c r="AL11" s="574"/>
      <c r="AM11" s="494" t="s">
        <v>124</v>
      </c>
      <c r="AN11" s="399"/>
      <c r="AO11" s="399"/>
      <c r="AP11" s="399"/>
      <c r="AQ11" s="399"/>
      <c r="AR11" s="399"/>
      <c r="AS11" s="399"/>
      <c r="AT11" s="400"/>
      <c r="AU11" s="482" t="s">
        <v>119</v>
      </c>
      <c r="AV11" s="483"/>
      <c r="AW11" s="483"/>
      <c r="AX11" s="483"/>
      <c r="AY11" s="405" t="s">
        <v>125</v>
      </c>
      <c r="AZ11" s="406"/>
      <c r="BA11" s="406"/>
      <c r="BB11" s="406"/>
      <c r="BC11" s="406"/>
      <c r="BD11" s="406"/>
      <c r="BE11" s="406"/>
      <c r="BF11" s="406"/>
      <c r="BG11" s="406"/>
      <c r="BH11" s="406"/>
      <c r="BI11" s="406"/>
      <c r="BJ11" s="406"/>
      <c r="BK11" s="406"/>
      <c r="BL11" s="406"/>
      <c r="BM11" s="407"/>
      <c r="BN11" s="425">
        <v>0</v>
      </c>
      <c r="BO11" s="426"/>
      <c r="BP11" s="426"/>
      <c r="BQ11" s="426"/>
      <c r="BR11" s="426"/>
      <c r="BS11" s="426"/>
      <c r="BT11" s="426"/>
      <c r="BU11" s="427"/>
      <c r="BV11" s="425">
        <v>0</v>
      </c>
      <c r="BW11" s="426"/>
      <c r="BX11" s="426"/>
      <c r="BY11" s="426"/>
      <c r="BZ11" s="426"/>
      <c r="CA11" s="426"/>
      <c r="CB11" s="426"/>
      <c r="CC11" s="427"/>
      <c r="CD11" s="434" t="s">
        <v>126</v>
      </c>
      <c r="CE11" s="435"/>
      <c r="CF11" s="435"/>
      <c r="CG11" s="435"/>
      <c r="CH11" s="435"/>
      <c r="CI11" s="435"/>
      <c r="CJ11" s="435"/>
      <c r="CK11" s="435"/>
      <c r="CL11" s="435"/>
      <c r="CM11" s="435"/>
      <c r="CN11" s="435"/>
      <c r="CO11" s="435"/>
      <c r="CP11" s="435"/>
      <c r="CQ11" s="435"/>
      <c r="CR11" s="435"/>
      <c r="CS11" s="436"/>
      <c r="CT11" s="538" t="s">
        <v>127</v>
      </c>
      <c r="CU11" s="539"/>
      <c r="CV11" s="539"/>
      <c r="CW11" s="539"/>
      <c r="CX11" s="539"/>
      <c r="CY11" s="539"/>
      <c r="CZ11" s="539"/>
      <c r="DA11" s="540"/>
      <c r="DB11" s="538" t="s">
        <v>127</v>
      </c>
      <c r="DC11" s="539"/>
      <c r="DD11" s="539"/>
      <c r="DE11" s="539"/>
      <c r="DF11" s="539"/>
      <c r="DG11" s="539"/>
      <c r="DH11" s="539"/>
      <c r="DI11" s="540"/>
      <c r="DJ11" s="183"/>
      <c r="DK11" s="183"/>
      <c r="DL11" s="183"/>
      <c r="DM11" s="183"/>
      <c r="DN11" s="183"/>
      <c r="DO11" s="183"/>
    </row>
    <row r="12" spans="1:119" ht="18.75" customHeight="1" x14ac:dyDescent="0.15">
      <c r="A12" s="184"/>
      <c r="B12" s="541" t="s">
        <v>128</v>
      </c>
      <c r="C12" s="542"/>
      <c r="D12" s="542"/>
      <c r="E12" s="542"/>
      <c r="F12" s="542"/>
      <c r="G12" s="542"/>
      <c r="H12" s="542"/>
      <c r="I12" s="542"/>
      <c r="J12" s="542"/>
      <c r="K12" s="543"/>
      <c r="L12" s="550" t="s">
        <v>129</v>
      </c>
      <c r="M12" s="551"/>
      <c r="N12" s="551"/>
      <c r="O12" s="551"/>
      <c r="P12" s="551"/>
      <c r="Q12" s="552"/>
      <c r="R12" s="553">
        <v>4364</v>
      </c>
      <c r="S12" s="554"/>
      <c r="T12" s="554"/>
      <c r="U12" s="554"/>
      <c r="V12" s="555"/>
      <c r="W12" s="556" t="s">
        <v>1</v>
      </c>
      <c r="X12" s="483"/>
      <c r="Y12" s="483"/>
      <c r="Z12" s="483"/>
      <c r="AA12" s="483"/>
      <c r="AB12" s="557"/>
      <c r="AC12" s="482" t="s">
        <v>130</v>
      </c>
      <c r="AD12" s="483"/>
      <c r="AE12" s="483"/>
      <c r="AF12" s="483"/>
      <c r="AG12" s="557"/>
      <c r="AH12" s="482" t="s">
        <v>131</v>
      </c>
      <c r="AI12" s="483"/>
      <c r="AJ12" s="483"/>
      <c r="AK12" s="483"/>
      <c r="AL12" s="558"/>
      <c r="AM12" s="494" t="s">
        <v>132</v>
      </c>
      <c r="AN12" s="399"/>
      <c r="AO12" s="399"/>
      <c r="AP12" s="399"/>
      <c r="AQ12" s="399"/>
      <c r="AR12" s="399"/>
      <c r="AS12" s="399"/>
      <c r="AT12" s="400"/>
      <c r="AU12" s="482" t="s">
        <v>119</v>
      </c>
      <c r="AV12" s="483"/>
      <c r="AW12" s="483"/>
      <c r="AX12" s="483"/>
      <c r="AY12" s="405" t="s">
        <v>133</v>
      </c>
      <c r="AZ12" s="406"/>
      <c r="BA12" s="406"/>
      <c r="BB12" s="406"/>
      <c r="BC12" s="406"/>
      <c r="BD12" s="406"/>
      <c r="BE12" s="406"/>
      <c r="BF12" s="406"/>
      <c r="BG12" s="406"/>
      <c r="BH12" s="406"/>
      <c r="BI12" s="406"/>
      <c r="BJ12" s="406"/>
      <c r="BK12" s="406"/>
      <c r="BL12" s="406"/>
      <c r="BM12" s="407"/>
      <c r="BN12" s="425">
        <v>92000</v>
      </c>
      <c r="BO12" s="426"/>
      <c r="BP12" s="426"/>
      <c r="BQ12" s="426"/>
      <c r="BR12" s="426"/>
      <c r="BS12" s="426"/>
      <c r="BT12" s="426"/>
      <c r="BU12" s="427"/>
      <c r="BV12" s="425">
        <v>22500</v>
      </c>
      <c r="BW12" s="426"/>
      <c r="BX12" s="426"/>
      <c r="BY12" s="426"/>
      <c r="BZ12" s="426"/>
      <c r="CA12" s="426"/>
      <c r="CB12" s="426"/>
      <c r="CC12" s="427"/>
      <c r="CD12" s="434" t="s">
        <v>134</v>
      </c>
      <c r="CE12" s="435"/>
      <c r="CF12" s="435"/>
      <c r="CG12" s="435"/>
      <c r="CH12" s="435"/>
      <c r="CI12" s="435"/>
      <c r="CJ12" s="435"/>
      <c r="CK12" s="435"/>
      <c r="CL12" s="435"/>
      <c r="CM12" s="435"/>
      <c r="CN12" s="435"/>
      <c r="CO12" s="435"/>
      <c r="CP12" s="435"/>
      <c r="CQ12" s="435"/>
      <c r="CR12" s="435"/>
      <c r="CS12" s="436"/>
      <c r="CT12" s="538" t="s">
        <v>127</v>
      </c>
      <c r="CU12" s="539"/>
      <c r="CV12" s="539"/>
      <c r="CW12" s="539"/>
      <c r="CX12" s="539"/>
      <c r="CY12" s="539"/>
      <c r="CZ12" s="539"/>
      <c r="DA12" s="540"/>
      <c r="DB12" s="538" t="s">
        <v>127</v>
      </c>
      <c r="DC12" s="539"/>
      <c r="DD12" s="539"/>
      <c r="DE12" s="539"/>
      <c r="DF12" s="539"/>
      <c r="DG12" s="539"/>
      <c r="DH12" s="539"/>
      <c r="DI12" s="540"/>
      <c r="DJ12" s="183"/>
      <c r="DK12" s="183"/>
      <c r="DL12" s="183"/>
      <c r="DM12" s="183"/>
      <c r="DN12" s="183"/>
      <c r="DO12" s="183"/>
    </row>
    <row r="13" spans="1:119" ht="18.75" customHeight="1" x14ac:dyDescent="0.15">
      <c r="A13" s="184"/>
      <c r="B13" s="544"/>
      <c r="C13" s="545"/>
      <c r="D13" s="545"/>
      <c r="E13" s="545"/>
      <c r="F13" s="545"/>
      <c r="G13" s="545"/>
      <c r="H13" s="545"/>
      <c r="I13" s="545"/>
      <c r="J13" s="545"/>
      <c r="K13" s="546"/>
      <c r="L13" s="194"/>
      <c r="M13" s="525" t="s">
        <v>135</v>
      </c>
      <c r="N13" s="526"/>
      <c r="O13" s="526"/>
      <c r="P13" s="526"/>
      <c r="Q13" s="527"/>
      <c r="R13" s="528">
        <v>4352</v>
      </c>
      <c r="S13" s="529"/>
      <c r="T13" s="529"/>
      <c r="U13" s="529"/>
      <c r="V13" s="530"/>
      <c r="W13" s="516" t="s">
        <v>136</v>
      </c>
      <c r="X13" s="440"/>
      <c r="Y13" s="440"/>
      <c r="Z13" s="440"/>
      <c r="AA13" s="440"/>
      <c r="AB13" s="441"/>
      <c r="AC13" s="401">
        <v>546</v>
      </c>
      <c r="AD13" s="402"/>
      <c r="AE13" s="402"/>
      <c r="AF13" s="402"/>
      <c r="AG13" s="403"/>
      <c r="AH13" s="401">
        <v>577</v>
      </c>
      <c r="AI13" s="402"/>
      <c r="AJ13" s="402"/>
      <c r="AK13" s="402"/>
      <c r="AL13" s="404"/>
      <c r="AM13" s="494" t="s">
        <v>137</v>
      </c>
      <c r="AN13" s="399"/>
      <c r="AO13" s="399"/>
      <c r="AP13" s="399"/>
      <c r="AQ13" s="399"/>
      <c r="AR13" s="399"/>
      <c r="AS13" s="399"/>
      <c r="AT13" s="400"/>
      <c r="AU13" s="482" t="s">
        <v>119</v>
      </c>
      <c r="AV13" s="483"/>
      <c r="AW13" s="483"/>
      <c r="AX13" s="483"/>
      <c r="AY13" s="405" t="s">
        <v>138</v>
      </c>
      <c r="AZ13" s="406"/>
      <c r="BA13" s="406"/>
      <c r="BB13" s="406"/>
      <c r="BC13" s="406"/>
      <c r="BD13" s="406"/>
      <c r="BE13" s="406"/>
      <c r="BF13" s="406"/>
      <c r="BG13" s="406"/>
      <c r="BH13" s="406"/>
      <c r="BI13" s="406"/>
      <c r="BJ13" s="406"/>
      <c r="BK13" s="406"/>
      <c r="BL13" s="406"/>
      <c r="BM13" s="407"/>
      <c r="BN13" s="425">
        <v>-138765</v>
      </c>
      <c r="BO13" s="426"/>
      <c r="BP13" s="426"/>
      <c r="BQ13" s="426"/>
      <c r="BR13" s="426"/>
      <c r="BS13" s="426"/>
      <c r="BT13" s="426"/>
      <c r="BU13" s="427"/>
      <c r="BV13" s="425">
        <v>-65015</v>
      </c>
      <c r="BW13" s="426"/>
      <c r="BX13" s="426"/>
      <c r="BY13" s="426"/>
      <c r="BZ13" s="426"/>
      <c r="CA13" s="426"/>
      <c r="CB13" s="426"/>
      <c r="CC13" s="427"/>
      <c r="CD13" s="434" t="s">
        <v>139</v>
      </c>
      <c r="CE13" s="435"/>
      <c r="CF13" s="435"/>
      <c r="CG13" s="435"/>
      <c r="CH13" s="435"/>
      <c r="CI13" s="435"/>
      <c r="CJ13" s="435"/>
      <c r="CK13" s="435"/>
      <c r="CL13" s="435"/>
      <c r="CM13" s="435"/>
      <c r="CN13" s="435"/>
      <c r="CO13" s="435"/>
      <c r="CP13" s="435"/>
      <c r="CQ13" s="435"/>
      <c r="CR13" s="435"/>
      <c r="CS13" s="436"/>
      <c r="CT13" s="395">
        <v>5.9</v>
      </c>
      <c r="CU13" s="396"/>
      <c r="CV13" s="396"/>
      <c r="CW13" s="396"/>
      <c r="CX13" s="396"/>
      <c r="CY13" s="396"/>
      <c r="CZ13" s="396"/>
      <c r="DA13" s="397"/>
      <c r="DB13" s="395">
        <v>6.3</v>
      </c>
      <c r="DC13" s="396"/>
      <c r="DD13" s="396"/>
      <c r="DE13" s="396"/>
      <c r="DF13" s="396"/>
      <c r="DG13" s="396"/>
      <c r="DH13" s="396"/>
      <c r="DI13" s="397"/>
      <c r="DJ13" s="183"/>
      <c r="DK13" s="183"/>
      <c r="DL13" s="183"/>
      <c r="DM13" s="183"/>
      <c r="DN13" s="183"/>
      <c r="DO13" s="183"/>
    </row>
    <row r="14" spans="1:119" ht="18.75" customHeight="1" thickBot="1" x14ac:dyDescent="0.2">
      <c r="A14" s="184"/>
      <c r="B14" s="544"/>
      <c r="C14" s="545"/>
      <c r="D14" s="545"/>
      <c r="E14" s="545"/>
      <c r="F14" s="545"/>
      <c r="G14" s="545"/>
      <c r="H14" s="545"/>
      <c r="I14" s="545"/>
      <c r="J14" s="545"/>
      <c r="K14" s="546"/>
      <c r="L14" s="518" t="s">
        <v>140</v>
      </c>
      <c r="M14" s="559"/>
      <c r="N14" s="559"/>
      <c r="O14" s="559"/>
      <c r="P14" s="559"/>
      <c r="Q14" s="560"/>
      <c r="R14" s="528">
        <v>4482</v>
      </c>
      <c r="S14" s="529"/>
      <c r="T14" s="529"/>
      <c r="U14" s="529"/>
      <c r="V14" s="530"/>
      <c r="W14" s="531"/>
      <c r="X14" s="443"/>
      <c r="Y14" s="443"/>
      <c r="Z14" s="443"/>
      <c r="AA14" s="443"/>
      <c r="AB14" s="444"/>
      <c r="AC14" s="521">
        <v>23.8</v>
      </c>
      <c r="AD14" s="522"/>
      <c r="AE14" s="522"/>
      <c r="AF14" s="522"/>
      <c r="AG14" s="523"/>
      <c r="AH14" s="521">
        <v>24.3</v>
      </c>
      <c r="AI14" s="522"/>
      <c r="AJ14" s="522"/>
      <c r="AK14" s="522"/>
      <c r="AL14" s="524"/>
      <c r="AM14" s="494"/>
      <c r="AN14" s="399"/>
      <c r="AO14" s="399"/>
      <c r="AP14" s="399"/>
      <c r="AQ14" s="399"/>
      <c r="AR14" s="399"/>
      <c r="AS14" s="399"/>
      <c r="AT14" s="400"/>
      <c r="AU14" s="482"/>
      <c r="AV14" s="483"/>
      <c r="AW14" s="483"/>
      <c r="AX14" s="483"/>
      <c r="AY14" s="405"/>
      <c r="AZ14" s="406"/>
      <c r="BA14" s="406"/>
      <c r="BB14" s="406"/>
      <c r="BC14" s="406"/>
      <c r="BD14" s="406"/>
      <c r="BE14" s="406"/>
      <c r="BF14" s="406"/>
      <c r="BG14" s="406"/>
      <c r="BH14" s="406"/>
      <c r="BI14" s="406"/>
      <c r="BJ14" s="406"/>
      <c r="BK14" s="406"/>
      <c r="BL14" s="406"/>
      <c r="BM14" s="407"/>
      <c r="BN14" s="425"/>
      <c r="BO14" s="426"/>
      <c r="BP14" s="426"/>
      <c r="BQ14" s="426"/>
      <c r="BR14" s="426"/>
      <c r="BS14" s="426"/>
      <c r="BT14" s="426"/>
      <c r="BU14" s="427"/>
      <c r="BV14" s="425"/>
      <c r="BW14" s="426"/>
      <c r="BX14" s="426"/>
      <c r="BY14" s="426"/>
      <c r="BZ14" s="426"/>
      <c r="CA14" s="426"/>
      <c r="CB14" s="426"/>
      <c r="CC14" s="427"/>
      <c r="CD14" s="431" t="s">
        <v>141</v>
      </c>
      <c r="CE14" s="432"/>
      <c r="CF14" s="432"/>
      <c r="CG14" s="432"/>
      <c r="CH14" s="432"/>
      <c r="CI14" s="432"/>
      <c r="CJ14" s="432"/>
      <c r="CK14" s="432"/>
      <c r="CL14" s="432"/>
      <c r="CM14" s="432"/>
      <c r="CN14" s="432"/>
      <c r="CO14" s="432"/>
      <c r="CP14" s="432"/>
      <c r="CQ14" s="432"/>
      <c r="CR14" s="432"/>
      <c r="CS14" s="433"/>
      <c r="CT14" s="532" t="s">
        <v>127</v>
      </c>
      <c r="CU14" s="533"/>
      <c r="CV14" s="533"/>
      <c r="CW14" s="533"/>
      <c r="CX14" s="533"/>
      <c r="CY14" s="533"/>
      <c r="CZ14" s="533"/>
      <c r="DA14" s="534"/>
      <c r="DB14" s="532" t="s">
        <v>127</v>
      </c>
      <c r="DC14" s="533"/>
      <c r="DD14" s="533"/>
      <c r="DE14" s="533"/>
      <c r="DF14" s="533"/>
      <c r="DG14" s="533"/>
      <c r="DH14" s="533"/>
      <c r="DI14" s="534"/>
      <c r="DJ14" s="183"/>
      <c r="DK14" s="183"/>
      <c r="DL14" s="183"/>
      <c r="DM14" s="183"/>
      <c r="DN14" s="183"/>
      <c r="DO14" s="183"/>
    </row>
    <row r="15" spans="1:119" ht="18.75" customHeight="1" x14ac:dyDescent="0.15">
      <c r="A15" s="184"/>
      <c r="B15" s="544"/>
      <c r="C15" s="545"/>
      <c r="D15" s="545"/>
      <c r="E15" s="545"/>
      <c r="F15" s="545"/>
      <c r="G15" s="545"/>
      <c r="H15" s="545"/>
      <c r="I15" s="545"/>
      <c r="J15" s="545"/>
      <c r="K15" s="546"/>
      <c r="L15" s="194"/>
      <c r="M15" s="525" t="s">
        <v>135</v>
      </c>
      <c r="N15" s="526"/>
      <c r="O15" s="526"/>
      <c r="P15" s="526"/>
      <c r="Q15" s="527"/>
      <c r="R15" s="528">
        <v>4469</v>
      </c>
      <c r="S15" s="529"/>
      <c r="T15" s="529"/>
      <c r="U15" s="529"/>
      <c r="V15" s="530"/>
      <c r="W15" s="516" t="s">
        <v>142</v>
      </c>
      <c r="X15" s="440"/>
      <c r="Y15" s="440"/>
      <c r="Z15" s="440"/>
      <c r="AA15" s="440"/>
      <c r="AB15" s="441"/>
      <c r="AC15" s="401">
        <v>283</v>
      </c>
      <c r="AD15" s="402"/>
      <c r="AE15" s="402"/>
      <c r="AF15" s="402"/>
      <c r="AG15" s="403"/>
      <c r="AH15" s="401">
        <v>279</v>
      </c>
      <c r="AI15" s="402"/>
      <c r="AJ15" s="402"/>
      <c r="AK15" s="402"/>
      <c r="AL15" s="404"/>
      <c r="AM15" s="494"/>
      <c r="AN15" s="399"/>
      <c r="AO15" s="399"/>
      <c r="AP15" s="399"/>
      <c r="AQ15" s="399"/>
      <c r="AR15" s="399"/>
      <c r="AS15" s="399"/>
      <c r="AT15" s="400"/>
      <c r="AU15" s="482"/>
      <c r="AV15" s="483"/>
      <c r="AW15" s="483"/>
      <c r="AX15" s="483"/>
      <c r="AY15" s="417" t="s">
        <v>143</v>
      </c>
      <c r="AZ15" s="418"/>
      <c r="BA15" s="418"/>
      <c r="BB15" s="418"/>
      <c r="BC15" s="418"/>
      <c r="BD15" s="418"/>
      <c r="BE15" s="418"/>
      <c r="BF15" s="418"/>
      <c r="BG15" s="418"/>
      <c r="BH15" s="418"/>
      <c r="BI15" s="418"/>
      <c r="BJ15" s="418"/>
      <c r="BK15" s="418"/>
      <c r="BL15" s="418"/>
      <c r="BM15" s="419"/>
      <c r="BN15" s="420">
        <v>538002</v>
      </c>
      <c r="BO15" s="421"/>
      <c r="BP15" s="421"/>
      <c r="BQ15" s="421"/>
      <c r="BR15" s="421"/>
      <c r="BS15" s="421"/>
      <c r="BT15" s="421"/>
      <c r="BU15" s="422"/>
      <c r="BV15" s="420">
        <v>487334</v>
      </c>
      <c r="BW15" s="421"/>
      <c r="BX15" s="421"/>
      <c r="BY15" s="421"/>
      <c r="BZ15" s="421"/>
      <c r="CA15" s="421"/>
      <c r="CB15" s="421"/>
      <c r="CC15" s="422"/>
      <c r="CD15" s="535" t="s">
        <v>144</v>
      </c>
      <c r="CE15" s="536"/>
      <c r="CF15" s="536"/>
      <c r="CG15" s="536"/>
      <c r="CH15" s="536"/>
      <c r="CI15" s="536"/>
      <c r="CJ15" s="536"/>
      <c r="CK15" s="536"/>
      <c r="CL15" s="536"/>
      <c r="CM15" s="536"/>
      <c r="CN15" s="536"/>
      <c r="CO15" s="536"/>
      <c r="CP15" s="536"/>
      <c r="CQ15" s="536"/>
      <c r="CR15" s="536"/>
      <c r="CS15" s="537"/>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44"/>
      <c r="C16" s="545"/>
      <c r="D16" s="545"/>
      <c r="E16" s="545"/>
      <c r="F16" s="545"/>
      <c r="G16" s="545"/>
      <c r="H16" s="545"/>
      <c r="I16" s="545"/>
      <c r="J16" s="545"/>
      <c r="K16" s="546"/>
      <c r="L16" s="518" t="s">
        <v>145</v>
      </c>
      <c r="M16" s="519"/>
      <c r="N16" s="519"/>
      <c r="O16" s="519"/>
      <c r="P16" s="519"/>
      <c r="Q16" s="520"/>
      <c r="R16" s="513" t="s">
        <v>146</v>
      </c>
      <c r="S16" s="514"/>
      <c r="T16" s="514"/>
      <c r="U16" s="514"/>
      <c r="V16" s="515"/>
      <c r="W16" s="531"/>
      <c r="X16" s="443"/>
      <c r="Y16" s="443"/>
      <c r="Z16" s="443"/>
      <c r="AA16" s="443"/>
      <c r="AB16" s="444"/>
      <c r="AC16" s="521">
        <v>12.3</v>
      </c>
      <c r="AD16" s="522"/>
      <c r="AE16" s="522"/>
      <c r="AF16" s="522"/>
      <c r="AG16" s="523"/>
      <c r="AH16" s="521">
        <v>11.7</v>
      </c>
      <c r="AI16" s="522"/>
      <c r="AJ16" s="522"/>
      <c r="AK16" s="522"/>
      <c r="AL16" s="524"/>
      <c r="AM16" s="494"/>
      <c r="AN16" s="399"/>
      <c r="AO16" s="399"/>
      <c r="AP16" s="399"/>
      <c r="AQ16" s="399"/>
      <c r="AR16" s="399"/>
      <c r="AS16" s="399"/>
      <c r="AT16" s="400"/>
      <c r="AU16" s="482"/>
      <c r="AV16" s="483"/>
      <c r="AW16" s="483"/>
      <c r="AX16" s="483"/>
      <c r="AY16" s="405" t="s">
        <v>147</v>
      </c>
      <c r="AZ16" s="406"/>
      <c r="BA16" s="406"/>
      <c r="BB16" s="406"/>
      <c r="BC16" s="406"/>
      <c r="BD16" s="406"/>
      <c r="BE16" s="406"/>
      <c r="BF16" s="406"/>
      <c r="BG16" s="406"/>
      <c r="BH16" s="406"/>
      <c r="BI16" s="406"/>
      <c r="BJ16" s="406"/>
      <c r="BK16" s="406"/>
      <c r="BL16" s="406"/>
      <c r="BM16" s="407"/>
      <c r="BN16" s="425">
        <v>3202896</v>
      </c>
      <c r="BO16" s="426"/>
      <c r="BP16" s="426"/>
      <c r="BQ16" s="426"/>
      <c r="BR16" s="426"/>
      <c r="BS16" s="426"/>
      <c r="BT16" s="426"/>
      <c r="BU16" s="427"/>
      <c r="BV16" s="425">
        <v>3268033</v>
      </c>
      <c r="BW16" s="426"/>
      <c r="BX16" s="426"/>
      <c r="BY16" s="426"/>
      <c r="BZ16" s="426"/>
      <c r="CA16" s="426"/>
      <c r="CB16" s="426"/>
      <c r="CC16" s="427"/>
      <c r="CD16" s="198"/>
      <c r="CE16" s="423"/>
      <c r="CF16" s="423"/>
      <c r="CG16" s="423"/>
      <c r="CH16" s="423"/>
      <c r="CI16" s="423"/>
      <c r="CJ16" s="423"/>
      <c r="CK16" s="423"/>
      <c r="CL16" s="423"/>
      <c r="CM16" s="423"/>
      <c r="CN16" s="423"/>
      <c r="CO16" s="423"/>
      <c r="CP16" s="423"/>
      <c r="CQ16" s="423"/>
      <c r="CR16" s="423"/>
      <c r="CS16" s="424"/>
      <c r="CT16" s="395"/>
      <c r="CU16" s="396"/>
      <c r="CV16" s="396"/>
      <c r="CW16" s="396"/>
      <c r="CX16" s="396"/>
      <c r="CY16" s="396"/>
      <c r="CZ16" s="396"/>
      <c r="DA16" s="397"/>
      <c r="DB16" s="395"/>
      <c r="DC16" s="396"/>
      <c r="DD16" s="396"/>
      <c r="DE16" s="396"/>
      <c r="DF16" s="396"/>
      <c r="DG16" s="396"/>
      <c r="DH16" s="396"/>
      <c r="DI16" s="397"/>
      <c r="DJ16" s="183"/>
      <c r="DK16" s="183"/>
      <c r="DL16" s="183"/>
      <c r="DM16" s="183"/>
      <c r="DN16" s="183"/>
      <c r="DO16" s="183"/>
    </row>
    <row r="17" spans="1:119" ht="18.75" customHeight="1" thickBot="1" x14ac:dyDescent="0.2">
      <c r="A17" s="184"/>
      <c r="B17" s="547"/>
      <c r="C17" s="548"/>
      <c r="D17" s="548"/>
      <c r="E17" s="548"/>
      <c r="F17" s="548"/>
      <c r="G17" s="548"/>
      <c r="H17" s="548"/>
      <c r="I17" s="548"/>
      <c r="J17" s="548"/>
      <c r="K17" s="549"/>
      <c r="L17" s="199"/>
      <c r="M17" s="510" t="s">
        <v>148</v>
      </c>
      <c r="N17" s="511"/>
      <c r="O17" s="511"/>
      <c r="P17" s="511"/>
      <c r="Q17" s="512"/>
      <c r="R17" s="513" t="s">
        <v>146</v>
      </c>
      <c r="S17" s="514"/>
      <c r="T17" s="514"/>
      <c r="U17" s="514"/>
      <c r="V17" s="515"/>
      <c r="W17" s="516" t="s">
        <v>149</v>
      </c>
      <c r="X17" s="440"/>
      <c r="Y17" s="440"/>
      <c r="Z17" s="440"/>
      <c r="AA17" s="440"/>
      <c r="AB17" s="441"/>
      <c r="AC17" s="401">
        <v>1465</v>
      </c>
      <c r="AD17" s="402"/>
      <c r="AE17" s="402"/>
      <c r="AF17" s="402"/>
      <c r="AG17" s="403"/>
      <c r="AH17" s="401">
        <v>1519</v>
      </c>
      <c r="AI17" s="402"/>
      <c r="AJ17" s="402"/>
      <c r="AK17" s="402"/>
      <c r="AL17" s="404"/>
      <c r="AM17" s="494"/>
      <c r="AN17" s="399"/>
      <c r="AO17" s="399"/>
      <c r="AP17" s="399"/>
      <c r="AQ17" s="399"/>
      <c r="AR17" s="399"/>
      <c r="AS17" s="399"/>
      <c r="AT17" s="400"/>
      <c r="AU17" s="482"/>
      <c r="AV17" s="483"/>
      <c r="AW17" s="483"/>
      <c r="AX17" s="483"/>
      <c r="AY17" s="405" t="s">
        <v>150</v>
      </c>
      <c r="AZ17" s="406"/>
      <c r="BA17" s="406"/>
      <c r="BB17" s="406"/>
      <c r="BC17" s="406"/>
      <c r="BD17" s="406"/>
      <c r="BE17" s="406"/>
      <c r="BF17" s="406"/>
      <c r="BG17" s="406"/>
      <c r="BH17" s="406"/>
      <c r="BI17" s="406"/>
      <c r="BJ17" s="406"/>
      <c r="BK17" s="406"/>
      <c r="BL17" s="406"/>
      <c r="BM17" s="407"/>
      <c r="BN17" s="425">
        <v>660777</v>
      </c>
      <c r="BO17" s="426"/>
      <c r="BP17" s="426"/>
      <c r="BQ17" s="426"/>
      <c r="BR17" s="426"/>
      <c r="BS17" s="426"/>
      <c r="BT17" s="426"/>
      <c r="BU17" s="427"/>
      <c r="BV17" s="425">
        <v>594436</v>
      </c>
      <c r="BW17" s="426"/>
      <c r="BX17" s="426"/>
      <c r="BY17" s="426"/>
      <c r="BZ17" s="426"/>
      <c r="CA17" s="426"/>
      <c r="CB17" s="426"/>
      <c r="CC17" s="427"/>
      <c r="CD17" s="198"/>
      <c r="CE17" s="423"/>
      <c r="CF17" s="423"/>
      <c r="CG17" s="423"/>
      <c r="CH17" s="423"/>
      <c r="CI17" s="423"/>
      <c r="CJ17" s="423"/>
      <c r="CK17" s="423"/>
      <c r="CL17" s="423"/>
      <c r="CM17" s="423"/>
      <c r="CN17" s="423"/>
      <c r="CO17" s="423"/>
      <c r="CP17" s="423"/>
      <c r="CQ17" s="423"/>
      <c r="CR17" s="423"/>
      <c r="CS17" s="424"/>
      <c r="CT17" s="395"/>
      <c r="CU17" s="396"/>
      <c r="CV17" s="396"/>
      <c r="CW17" s="396"/>
      <c r="CX17" s="396"/>
      <c r="CY17" s="396"/>
      <c r="CZ17" s="396"/>
      <c r="DA17" s="397"/>
      <c r="DB17" s="395"/>
      <c r="DC17" s="396"/>
      <c r="DD17" s="396"/>
      <c r="DE17" s="396"/>
      <c r="DF17" s="396"/>
      <c r="DG17" s="396"/>
      <c r="DH17" s="396"/>
      <c r="DI17" s="397"/>
      <c r="DJ17" s="183"/>
      <c r="DK17" s="183"/>
      <c r="DL17" s="183"/>
      <c r="DM17" s="183"/>
      <c r="DN17" s="183"/>
      <c r="DO17" s="183"/>
    </row>
    <row r="18" spans="1:119" ht="18.75" customHeight="1" thickBot="1" x14ac:dyDescent="0.2">
      <c r="A18" s="184"/>
      <c r="B18" s="487" t="s">
        <v>151</v>
      </c>
      <c r="C18" s="488"/>
      <c r="D18" s="488"/>
      <c r="E18" s="489"/>
      <c r="F18" s="489"/>
      <c r="G18" s="489"/>
      <c r="H18" s="489"/>
      <c r="I18" s="489"/>
      <c r="J18" s="489"/>
      <c r="K18" s="489"/>
      <c r="L18" s="490">
        <v>672.09</v>
      </c>
      <c r="M18" s="490"/>
      <c r="N18" s="490"/>
      <c r="O18" s="490"/>
      <c r="P18" s="490"/>
      <c r="Q18" s="490"/>
      <c r="R18" s="491"/>
      <c r="S18" s="491"/>
      <c r="T18" s="491"/>
      <c r="U18" s="491"/>
      <c r="V18" s="492"/>
      <c r="W18" s="506"/>
      <c r="X18" s="507"/>
      <c r="Y18" s="507"/>
      <c r="Z18" s="507"/>
      <c r="AA18" s="507"/>
      <c r="AB18" s="517"/>
      <c r="AC18" s="389">
        <v>63.9</v>
      </c>
      <c r="AD18" s="390"/>
      <c r="AE18" s="390"/>
      <c r="AF18" s="390"/>
      <c r="AG18" s="493"/>
      <c r="AH18" s="389">
        <v>64</v>
      </c>
      <c r="AI18" s="390"/>
      <c r="AJ18" s="390"/>
      <c r="AK18" s="390"/>
      <c r="AL18" s="391"/>
      <c r="AM18" s="494"/>
      <c r="AN18" s="399"/>
      <c r="AO18" s="399"/>
      <c r="AP18" s="399"/>
      <c r="AQ18" s="399"/>
      <c r="AR18" s="399"/>
      <c r="AS18" s="399"/>
      <c r="AT18" s="400"/>
      <c r="AU18" s="482"/>
      <c r="AV18" s="483"/>
      <c r="AW18" s="483"/>
      <c r="AX18" s="483"/>
      <c r="AY18" s="405" t="s">
        <v>152</v>
      </c>
      <c r="AZ18" s="406"/>
      <c r="BA18" s="406"/>
      <c r="BB18" s="406"/>
      <c r="BC18" s="406"/>
      <c r="BD18" s="406"/>
      <c r="BE18" s="406"/>
      <c r="BF18" s="406"/>
      <c r="BG18" s="406"/>
      <c r="BH18" s="406"/>
      <c r="BI18" s="406"/>
      <c r="BJ18" s="406"/>
      <c r="BK18" s="406"/>
      <c r="BL18" s="406"/>
      <c r="BM18" s="407"/>
      <c r="BN18" s="425">
        <v>2516761</v>
      </c>
      <c r="BO18" s="426"/>
      <c r="BP18" s="426"/>
      <c r="BQ18" s="426"/>
      <c r="BR18" s="426"/>
      <c r="BS18" s="426"/>
      <c r="BT18" s="426"/>
      <c r="BU18" s="427"/>
      <c r="BV18" s="425">
        <v>2490142</v>
      </c>
      <c r="BW18" s="426"/>
      <c r="BX18" s="426"/>
      <c r="BY18" s="426"/>
      <c r="BZ18" s="426"/>
      <c r="CA18" s="426"/>
      <c r="CB18" s="426"/>
      <c r="CC18" s="427"/>
      <c r="CD18" s="198"/>
      <c r="CE18" s="423"/>
      <c r="CF18" s="423"/>
      <c r="CG18" s="423"/>
      <c r="CH18" s="423"/>
      <c r="CI18" s="423"/>
      <c r="CJ18" s="423"/>
      <c r="CK18" s="423"/>
      <c r="CL18" s="423"/>
      <c r="CM18" s="423"/>
      <c r="CN18" s="423"/>
      <c r="CO18" s="423"/>
      <c r="CP18" s="423"/>
      <c r="CQ18" s="423"/>
      <c r="CR18" s="423"/>
      <c r="CS18" s="424"/>
      <c r="CT18" s="395"/>
      <c r="CU18" s="396"/>
      <c r="CV18" s="396"/>
      <c r="CW18" s="396"/>
      <c r="CX18" s="396"/>
      <c r="CY18" s="396"/>
      <c r="CZ18" s="396"/>
      <c r="DA18" s="397"/>
      <c r="DB18" s="395"/>
      <c r="DC18" s="396"/>
      <c r="DD18" s="396"/>
      <c r="DE18" s="396"/>
      <c r="DF18" s="396"/>
      <c r="DG18" s="396"/>
      <c r="DH18" s="396"/>
      <c r="DI18" s="397"/>
      <c r="DJ18" s="183"/>
      <c r="DK18" s="183"/>
      <c r="DL18" s="183"/>
      <c r="DM18" s="183"/>
      <c r="DN18" s="183"/>
      <c r="DO18" s="183"/>
    </row>
    <row r="19" spans="1:119" ht="18.75" customHeight="1" thickBot="1" x14ac:dyDescent="0.2">
      <c r="A19" s="184"/>
      <c r="B19" s="487" t="s">
        <v>153</v>
      </c>
      <c r="C19" s="488"/>
      <c r="D19" s="488"/>
      <c r="E19" s="489"/>
      <c r="F19" s="489"/>
      <c r="G19" s="489"/>
      <c r="H19" s="489"/>
      <c r="I19" s="489"/>
      <c r="J19" s="489"/>
      <c r="K19" s="489"/>
      <c r="L19" s="495">
        <v>7</v>
      </c>
      <c r="M19" s="495"/>
      <c r="N19" s="495"/>
      <c r="O19" s="495"/>
      <c r="P19" s="495"/>
      <c r="Q19" s="495"/>
      <c r="R19" s="496"/>
      <c r="S19" s="496"/>
      <c r="T19" s="496"/>
      <c r="U19" s="496"/>
      <c r="V19" s="497"/>
      <c r="W19" s="504"/>
      <c r="X19" s="505"/>
      <c r="Y19" s="505"/>
      <c r="Z19" s="505"/>
      <c r="AA19" s="505"/>
      <c r="AB19" s="505"/>
      <c r="AC19" s="508"/>
      <c r="AD19" s="508"/>
      <c r="AE19" s="508"/>
      <c r="AF19" s="508"/>
      <c r="AG19" s="508"/>
      <c r="AH19" s="508"/>
      <c r="AI19" s="508"/>
      <c r="AJ19" s="508"/>
      <c r="AK19" s="508"/>
      <c r="AL19" s="509"/>
      <c r="AM19" s="494"/>
      <c r="AN19" s="399"/>
      <c r="AO19" s="399"/>
      <c r="AP19" s="399"/>
      <c r="AQ19" s="399"/>
      <c r="AR19" s="399"/>
      <c r="AS19" s="399"/>
      <c r="AT19" s="400"/>
      <c r="AU19" s="482"/>
      <c r="AV19" s="483"/>
      <c r="AW19" s="483"/>
      <c r="AX19" s="483"/>
      <c r="AY19" s="405" t="s">
        <v>154</v>
      </c>
      <c r="AZ19" s="406"/>
      <c r="BA19" s="406"/>
      <c r="BB19" s="406"/>
      <c r="BC19" s="406"/>
      <c r="BD19" s="406"/>
      <c r="BE19" s="406"/>
      <c r="BF19" s="406"/>
      <c r="BG19" s="406"/>
      <c r="BH19" s="406"/>
      <c r="BI19" s="406"/>
      <c r="BJ19" s="406"/>
      <c r="BK19" s="406"/>
      <c r="BL19" s="406"/>
      <c r="BM19" s="407"/>
      <c r="BN19" s="425">
        <v>4137259</v>
      </c>
      <c r="BO19" s="426"/>
      <c r="BP19" s="426"/>
      <c r="BQ19" s="426"/>
      <c r="BR19" s="426"/>
      <c r="BS19" s="426"/>
      <c r="BT19" s="426"/>
      <c r="BU19" s="427"/>
      <c r="BV19" s="425">
        <v>4166319</v>
      </c>
      <c r="BW19" s="426"/>
      <c r="BX19" s="426"/>
      <c r="BY19" s="426"/>
      <c r="BZ19" s="426"/>
      <c r="CA19" s="426"/>
      <c r="CB19" s="426"/>
      <c r="CC19" s="427"/>
      <c r="CD19" s="198"/>
      <c r="CE19" s="423"/>
      <c r="CF19" s="423"/>
      <c r="CG19" s="423"/>
      <c r="CH19" s="423"/>
      <c r="CI19" s="423"/>
      <c r="CJ19" s="423"/>
      <c r="CK19" s="423"/>
      <c r="CL19" s="423"/>
      <c r="CM19" s="423"/>
      <c r="CN19" s="423"/>
      <c r="CO19" s="423"/>
      <c r="CP19" s="423"/>
      <c r="CQ19" s="423"/>
      <c r="CR19" s="423"/>
      <c r="CS19" s="424"/>
      <c r="CT19" s="395"/>
      <c r="CU19" s="396"/>
      <c r="CV19" s="396"/>
      <c r="CW19" s="396"/>
      <c r="CX19" s="396"/>
      <c r="CY19" s="396"/>
      <c r="CZ19" s="396"/>
      <c r="DA19" s="397"/>
      <c r="DB19" s="395"/>
      <c r="DC19" s="396"/>
      <c r="DD19" s="396"/>
      <c r="DE19" s="396"/>
      <c r="DF19" s="396"/>
      <c r="DG19" s="396"/>
      <c r="DH19" s="396"/>
      <c r="DI19" s="397"/>
      <c r="DJ19" s="183"/>
      <c r="DK19" s="183"/>
      <c r="DL19" s="183"/>
      <c r="DM19" s="183"/>
      <c r="DN19" s="183"/>
      <c r="DO19" s="183"/>
    </row>
    <row r="20" spans="1:119" ht="18.75" customHeight="1" thickBot="1" x14ac:dyDescent="0.2">
      <c r="A20" s="184"/>
      <c r="B20" s="487" t="s">
        <v>155</v>
      </c>
      <c r="C20" s="488"/>
      <c r="D20" s="488"/>
      <c r="E20" s="489"/>
      <c r="F20" s="489"/>
      <c r="G20" s="489"/>
      <c r="H20" s="489"/>
      <c r="I20" s="489"/>
      <c r="J20" s="489"/>
      <c r="K20" s="489"/>
      <c r="L20" s="495">
        <v>2041</v>
      </c>
      <c r="M20" s="495"/>
      <c r="N20" s="495"/>
      <c r="O20" s="495"/>
      <c r="P20" s="495"/>
      <c r="Q20" s="495"/>
      <c r="R20" s="496"/>
      <c r="S20" s="496"/>
      <c r="T20" s="496"/>
      <c r="U20" s="496"/>
      <c r="V20" s="497"/>
      <c r="W20" s="506"/>
      <c r="X20" s="507"/>
      <c r="Y20" s="507"/>
      <c r="Z20" s="507"/>
      <c r="AA20" s="507"/>
      <c r="AB20" s="507"/>
      <c r="AC20" s="498"/>
      <c r="AD20" s="498"/>
      <c r="AE20" s="498"/>
      <c r="AF20" s="498"/>
      <c r="AG20" s="498"/>
      <c r="AH20" s="498"/>
      <c r="AI20" s="498"/>
      <c r="AJ20" s="498"/>
      <c r="AK20" s="498"/>
      <c r="AL20" s="499"/>
      <c r="AM20" s="500"/>
      <c r="AN20" s="474"/>
      <c r="AO20" s="474"/>
      <c r="AP20" s="474"/>
      <c r="AQ20" s="474"/>
      <c r="AR20" s="474"/>
      <c r="AS20" s="474"/>
      <c r="AT20" s="475"/>
      <c r="AU20" s="501"/>
      <c r="AV20" s="502"/>
      <c r="AW20" s="502"/>
      <c r="AX20" s="503"/>
      <c r="AY20" s="405"/>
      <c r="AZ20" s="406"/>
      <c r="BA20" s="406"/>
      <c r="BB20" s="406"/>
      <c r="BC20" s="406"/>
      <c r="BD20" s="406"/>
      <c r="BE20" s="406"/>
      <c r="BF20" s="406"/>
      <c r="BG20" s="406"/>
      <c r="BH20" s="406"/>
      <c r="BI20" s="406"/>
      <c r="BJ20" s="406"/>
      <c r="BK20" s="406"/>
      <c r="BL20" s="406"/>
      <c r="BM20" s="407"/>
      <c r="BN20" s="425"/>
      <c r="BO20" s="426"/>
      <c r="BP20" s="426"/>
      <c r="BQ20" s="426"/>
      <c r="BR20" s="426"/>
      <c r="BS20" s="426"/>
      <c r="BT20" s="426"/>
      <c r="BU20" s="427"/>
      <c r="BV20" s="425"/>
      <c r="BW20" s="426"/>
      <c r="BX20" s="426"/>
      <c r="BY20" s="426"/>
      <c r="BZ20" s="426"/>
      <c r="CA20" s="426"/>
      <c r="CB20" s="426"/>
      <c r="CC20" s="427"/>
      <c r="CD20" s="198"/>
      <c r="CE20" s="423"/>
      <c r="CF20" s="423"/>
      <c r="CG20" s="423"/>
      <c r="CH20" s="423"/>
      <c r="CI20" s="423"/>
      <c r="CJ20" s="423"/>
      <c r="CK20" s="423"/>
      <c r="CL20" s="423"/>
      <c r="CM20" s="423"/>
      <c r="CN20" s="423"/>
      <c r="CO20" s="423"/>
      <c r="CP20" s="423"/>
      <c r="CQ20" s="423"/>
      <c r="CR20" s="423"/>
      <c r="CS20" s="424"/>
      <c r="CT20" s="395"/>
      <c r="CU20" s="396"/>
      <c r="CV20" s="396"/>
      <c r="CW20" s="396"/>
      <c r="CX20" s="396"/>
      <c r="CY20" s="396"/>
      <c r="CZ20" s="396"/>
      <c r="DA20" s="397"/>
      <c r="DB20" s="395"/>
      <c r="DC20" s="396"/>
      <c r="DD20" s="396"/>
      <c r="DE20" s="396"/>
      <c r="DF20" s="396"/>
      <c r="DG20" s="396"/>
      <c r="DH20" s="396"/>
      <c r="DI20" s="397"/>
      <c r="DJ20" s="183"/>
      <c r="DK20" s="183"/>
      <c r="DL20" s="183"/>
      <c r="DM20" s="183"/>
      <c r="DN20" s="183"/>
      <c r="DO20" s="183"/>
    </row>
    <row r="21" spans="1:119" ht="18.75" customHeight="1" x14ac:dyDescent="0.15">
      <c r="A21" s="184"/>
      <c r="B21" s="484" t="s">
        <v>156</v>
      </c>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6"/>
      <c r="AY21" s="405"/>
      <c r="AZ21" s="406"/>
      <c r="BA21" s="406"/>
      <c r="BB21" s="406"/>
      <c r="BC21" s="406"/>
      <c r="BD21" s="406"/>
      <c r="BE21" s="406"/>
      <c r="BF21" s="406"/>
      <c r="BG21" s="406"/>
      <c r="BH21" s="406"/>
      <c r="BI21" s="406"/>
      <c r="BJ21" s="406"/>
      <c r="BK21" s="406"/>
      <c r="BL21" s="406"/>
      <c r="BM21" s="407"/>
      <c r="BN21" s="425"/>
      <c r="BO21" s="426"/>
      <c r="BP21" s="426"/>
      <c r="BQ21" s="426"/>
      <c r="BR21" s="426"/>
      <c r="BS21" s="426"/>
      <c r="BT21" s="426"/>
      <c r="BU21" s="427"/>
      <c r="BV21" s="425"/>
      <c r="BW21" s="426"/>
      <c r="BX21" s="426"/>
      <c r="BY21" s="426"/>
      <c r="BZ21" s="426"/>
      <c r="CA21" s="426"/>
      <c r="CB21" s="426"/>
      <c r="CC21" s="427"/>
      <c r="CD21" s="198"/>
      <c r="CE21" s="423"/>
      <c r="CF21" s="423"/>
      <c r="CG21" s="423"/>
      <c r="CH21" s="423"/>
      <c r="CI21" s="423"/>
      <c r="CJ21" s="423"/>
      <c r="CK21" s="423"/>
      <c r="CL21" s="423"/>
      <c r="CM21" s="423"/>
      <c r="CN21" s="423"/>
      <c r="CO21" s="423"/>
      <c r="CP21" s="423"/>
      <c r="CQ21" s="423"/>
      <c r="CR21" s="423"/>
      <c r="CS21" s="424"/>
      <c r="CT21" s="395"/>
      <c r="CU21" s="396"/>
      <c r="CV21" s="396"/>
      <c r="CW21" s="396"/>
      <c r="CX21" s="396"/>
      <c r="CY21" s="396"/>
      <c r="CZ21" s="396"/>
      <c r="DA21" s="397"/>
      <c r="DB21" s="395"/>
      <c r="DC21" s="396"/>
      <c r="DD21" s="396"/>
      <c r="DE21" s="396"/>
      <c r="DF21" s="396"/>
      <c r="DG21" s="396"/>
      <c r="DH21" s="396"/>
      <c r="DI21" s="397"/>
      <c r="DJ21" s="183"/>
      <c r="DK21" s="183"/>
      <c r="DL21" s="183"/>
      <c r="DM21" s="183"/>
      <c r="DN21" s="183"/>
      <c r="DO21" s="183"/>
    </row>
    <row r="22" spans="1:119" ht="18.75" customHeight="1" thickBot="1" x14ac:dyDescent="0.2">
      <c r="A22" s="184"/>
      <c r="B22" s="456" t="s">
        <v>157</v>
      </c>
      <c r="C22" s="457"/>
      <c r="D22" s="458"/>
      <c r="E22" s="465" t="s">
        <v>1</v>
      </c>
      <c r="F22" s="440"/>
      <c r="G22" s="440"/>
      <c r="H22" s="440"/>
      <c r="I22" s="440"/>
      <c r="J22" s="440"/>
      <c r="K22" s="441"/>
      <c r="L22" s="465" t="s">
        <v>158</v>
      </c>
      <c r="M22" s="440"/>
      <c r="N22" s="440"/>
      <c r="O22" s="440"/>
      <c r="P22" s="441"/>
      <c r="Q22" s="450" t="s">
        <v>159</v>
      </c>
      <c r="R22" s="451"/>
      <c r="S22" s="451"/>
      <c r="T22" s="451"/>
      <c r="U22" s="451"/>
      <c r="V22" s="466"/>
      <c r="W22" s="468" t="s">
        <v>160</v>
      </c>
      <c r="X22" s="457"/>
      <c r="Y22" s="458"/>
      <c r="Z22" s="465" t="s">
        <v>1</v>
      </c>
      <c r="AA22" s="440"/>
      <c r="AB22" s="440"/>
      <c r="AC22" s="440"/>
      <c r="AD22" s="440"/>
      <c r="AE22" s="440"/>
      <c r="AF22" s="440"/>
      <c r="AG22" s="441"/>
      <c r="AH22" s="439" t="s">
        <v>161</v>
      </c>
      <c r="AI22" s="440"/>
      <c r="AJ22" s="440"/>
      <c r="AK22" s="440"/>
      <c r="AL22" s="441"/>
      <c r="AM22" s="439" t="s">
        <v>162</v>
      </c>
      <c r="AN22" s="445"/>
      <c r="AO22" s="445"/>
      <c r="AP22" s="445"/>
      <c r="AQ22" s="445"/>
      <c r="AR22" s="446"/>
      <c r="AS22" s="450" t="s">
        <v>159</v>
      </c>
      <c r="AT22" s="451"/>
      <c r="AU22" s="451"/>
      <c r="AV22" s="451"/>
      <c r="AW22" s="451"/>
      <c r="AX22" s="452"/>
      <c r="AY22" s="392"/>
      <c r="AZ22" s="393"/>
      <c r="BA22" s="393"/>
      <c r="BB22" s="393"/>
      <c r="BC22" s="393"/>
      <c r="BD22" s="393"/>
      <c r="BE22" s="393"/>
      <c r="BF22" s="393"/>
      <c r="BG22" s="393"/>
      <c r="BH22" s="393"/>
      <c r="BI22" s="393"/>
      <c r="BJ22" s="393"/>
      <c r="BK22" s="393"/>
      <c r="BL22" s="393"/>
      <c r="BM22" s="394"/>
      <c r="BN22" s="428"/>
      <c r="BO22" s="429"/>
      <c r="BP22" s="429"/>
      <c r="BQ22" s="429"/>
      <c r="BR22" s="429"/>
      <c r="BS22" s="429"/>
      <c r="BT22" s="429"/>
      <c r="BU22" s="430"/>
      <c r="BV22" s="428"/>
      <c r="BW22" s="429"/>
      <c r="BX22" s="429"/>
      <c r="BY22" s="429"/>
      <c r="BZ22" s="429"/>
      <c r="CA22" s="429"/>
      <c r="CB22" s="429"/>
      <c r="CC22" s="430"/>
      <c r="CD22" s="198"/>
      <c r="CE22" s="423"/>
      <c r="CF22" s="423"/>
      <c r="CG22" s="423"/>
      <c r="CH22" s="423"/>
      <c r="CI22" s="423"/>
      <c r="CJ22" s="423"/>
      <c r="CK22" s="423"/>
      <c r="CL22" s="423"/>
      <c r="CM22" s="423"/>
      <c r="CN22" s="423"/>
      <c r="CO22" s="423"/>
      <c r="CP22" s="423"/>
      <c r="CQ22" s="423"/>
      <c r="CR22" s="423"/>
      <c r="CS22" s="424"/>
      <c r="CT22" s="395"/>
      <c r="CU22" s="396"/>
      <c r="CV22" s="396"/>
      <c r="CW22" s="396"/>
      <c r="CX22" s="396"/>
      <c r="CY22" s="396"/>
      <c r="CZ22" s="396"/>
      <c r="DA22" s="397"/>
      <c r="DB22" s="395"/>
      <c r="DC22" s="396"/>
      <c r="DD22" s="396"/>
      <c r="DE22" s="396"/>
      <c r="DF22" s="396"/>
      <c r="DG22" s="396"/>
      <c r="DH22" s="396"/>
      <c r="DI22" s="397"/>
      <c r="DJ22" s="183"/>
      <c r="DK22" s="183"/>
      <c r="DL22" s="183"/>
      <c r="DM22" s="183"/>
      <c r="DN22" s="183"/>
      <c r="DO22" s="183"/>
    </row>
    <row r="23" spans="1:119" ht="18.75" customHeight="1" x14ac:dyDescent="0.15">
      <c r="A23" s="184"/>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7" t="s">
        <v>163</v>
      </c>
      <c r="AZ23" s="418"/>
      <c r="BA23" s="418"/>
      <c r="BB23" s="418"/>
      <c r="BC23" s="418"/>
      <c r="BD23" s="418"/>
      <c r="BE23" s="418"/>
      <c r="BF23" s="418"/>
      <c r="BG23" s="418"/>
      <c r="BH23" s="418"/>
      <c r="BI23" s="418"/>
      <c r="BJ23" s="418"/>
      <c r="BK23" s="418"/>
      <c r="BL23" s="418"/>
      <c r="BM23" s="419"/>
      <c r="BN23" s="425">
        <v>5279933</v>
      </c>
      <c r="BO23" s="426"/>
      <c r="BP23" s="426"/>
      <c r="BQ23" s="426"/>
      <c r="BR23" s="426"/>
      <c r="BS23" s="426"/>
      <c r="BT23" s="426"/>
      <c r="BU23" s="427"/>
      <c r="BV23" s="425">
        <v>5327990</v>
      </c>
      <c r="BW23" s="426"/>
      <c r="BX23" s="426"/>
      <c r="BY23" s="426"/>
      <c r="BZ23" s="426"/>
      <c r="CA23" s="426"/>
      <c r="CB23" s="426"/>
      <c r="CC23" s="427"/>
      <c r="CD23" s="198"/>
      <c r="CE23" s="423"/>
      <c r="CF23" s="423"/>
      <c r="CG23" s="423"/>
      <c r="CH23" s="423"/>
      <c r="CI23" s="423"/>
      <c r="CJ23" s="423"/>
      <c r="CK23" s="423"/>
      <c r="CL23" s="423"/>
      <c r="CM23" s="423"/>
      <c r="CN23" s="423"/>
      <c r="CO23" s="423"/>
      <c r="CP23" s="423"/>
      <c r="CQ23" s="423"/>
      <c r="CR23" s="423"/>
      <c r="CS23" s="424"/>
      <c r="CT23" s="395"/>
      <c r="CU23" s="396"/>
      <c r="CV23" s="396"/>
      <c r="CW23" s="396"/>
      <c r="CX23" s="396"/>
      <c r="CY23" s="396"/>
      <c r="CZ23" s="396"/>
      <c r="DA23" s="397"/>
      <c r="DB23" s="395"/>
      <c r="DC23" s="396"/>
      <c r="DD23" s="396"/>
      <c r="DE23" s="396"/>
      <c r="DF23" s="396"/>
      <c r="DG23" s="396"/>
      <c r="DH23" s="396"/>
      <c r="DI23" s="397"/>
      <c r="DJ23" s="183"/>
      <c r="DK23" s="183"/>
      <c r="DL23" s="183"/>
      <c r="DM23" s="183"/>
      <c r="DN23" s="183"/>
      <c r="DO23" s="183"/>
    </row>
    <row r="24" spans="1:119" ht="18.75" customHeight="1" thickBot="1" x14ac:dyDescent="0.2">
      <c r="A24" s="184"/>
      <c r="B24" s="459"/>
      <c r="C24" s="460"/>
      <c r="D24" s="461"/>
      <c r="E24" s="398" t="s">
        <v>164</v>
      </c>
      <c r="F24" s="399"/>
      <c r="G24" s="399"/>
      <c r="H24" s="399"/>
      <c r="I24" s="399"/>
      <c r="J24" s="399"/>
      <c r="K24" s="400"/>
      <c r="L24" s="401">
        <v>1</v>
      </c>
      <c r="M24" s="402"/>
      <c r="N24" s="402"/>
      <c r="O24" s="402"/>
      <c r="P24" s="403"/>
      <c r="Q24" s="401">
        <v>7300</v>
      </c>
      <c r="R24" s="402"/>
      <c r="S24" s="402"/>
      <c r="T24" s="402"/>
      <c r="U24" s="402"/>
      <c r="V24" s="403"/>
      <c r="W24" s="469"/>
      <c r="X24" s="460"/>
      <c r="Y24" s="461"/>
      <c r="Z24" s="398" t="s">
        <v>165</v>
      </c>
      <c r="AA24" s="399"/>
      <c r="AB24" s="399"/>
      <c r="AC24" s="399"/>
      <c r="AD24" s="399"/>
      <c r="AE24" s="399"/>
      <c r="AF24" s="399"/>
      <c r="AG24" s="400"/>
      <c r="AH24" s="401">
        <v>88</v>
      </c>
      <c r="AI24" s="402"/>
      <c r="AJ24" s="402"/>
      <c r="AK24" s="402"/>
      <c r="AL24" s="403"/>
      <c r="AM24" s="401">
        <v>268136</v>
      </c>
      <c r="AN24" s="402"/>
      <c r="AO24" s="402"/>
      <c r="AP24" s="402"/>
      <c r="AQ24" s="402"/>
      <c r="AR24" s="403"/>
      <c r="AS24" s="401">
        <v>3047</v>
      </c>
      <c r="AT24" s="402"/>
      <c r="AU24" s="402"/>
      <c r="AV24" s="402"/>
      <c r="AW24" s="402"/>
      <c r="AX24" s="404"/>
      <c r="AY24" s="392" t="s">
        <v>166</v>
      </c>
      <c r="AZ24" s="393"/>
      <c r="BA24" s="393"/>
      <c r="BB24" s="393"/>
      <c r="BC24" s="393"/>
      <c r="BD24" s="393"/>
      <c r="BE24" s="393"/>
      <c r="BF24" s="393"/>
      <c r="BG24" s="393"/>
      <c r="BH24" s="393"/>
      <c r="BI24" s="393"/>
      <c r="BJ24" s="393"/>
      <c r="BK24" s="393"/>
      <c r="BL24" s="393"/>
      <c r="BM24" s="394"/>
      <c r="BN24" s="425">
        <v>5098540</v>
      </c>
      <c r="BO24" s="426"/>
      <c r="BP24" s="426"/>
      <c r="BQ24" s="426"/>
      <c r="BR24" s="426"/>
      <c r="BS24" s="426"/>
      <c r="BT24" s="426"/>
      <c r="BU24" s="427"/>
      <c r="BV24" s="425">
        <v>5113998</v>
      </c>
      <c r="BW24" s="426"/>
      <c r="BX24" s="426"/>
      <c r="BY24" s="426"/>
      <c r="BZ24" s="426"/>
      <c r="CA24" s="426"/>
      <c r="CB24" s="426"/>
      <c r="CC24" s="427"/>
      <c r="CD24" s="198"/>
      <c r="CE24" s="423"/>
      <c r="CF24" s="423"/>
      <c r="CG24" s="423"/>
      <c r="CH24" s="423"/>
      <c r="CI24" s="423"/>
      <c r="CJ24" s="423"/>
      <c r="CK24" s="423"/>
      <c r="CL24" s="423"/>
      <c r="CM24" s="423"/>
      <c r="CN24" s="423"/>
      <c r="CO24" s="423"/>
      <c r="CP24" s="423"/>
      <c r="CQ24" s="423"/>
      <c r="CR24" s="423"/>
      <c r="CS24" s="424"/>
      <c r="CT24" s="395"/>
      <c r="CU24" s="396"/>
      <c r="CV24" s="396"/>
      <c r="CW24" s="396"/>
      <c r="CX24" s="396"/>
      <c r="CY24" s="396"/>
      <c r="CZ24" s="396"/>
      <c r="DA24" s="397"/>
      <c r="DB24" s="395"/>
      <c r="DC24" s="396"/>
      <c r="DD24" s="396"/>
      <c r="DE24" s="396"/>
      <c r="DF24" s="396"/>
      <c r="DG24" s="396"/>
      <c r="DH24" s="396"/>
      <c r="DI24" s="397"/>
      <c r="DJ24" s="183"/>
      <c r="DK24" s="183"/>
      <c r="DL24" s="183"/>
      <c r="DM24" s="183"/>
      <c r="DN24" s="183"/>
      <c r="DO24" s="183"/>
    </row>
    <row r="25" spans="1:119" s="183" customFormat="1" ht="18.75" customHeight="1" x14ac:dyDescent="0.15">
      <c r="A25" s="184"/>
      <c r="B25" s="459"/>
      <c r="C25" s="460"/>
      <c r="D25" s="461"/>
      <c r="E25" s="398" t="s">
        <v>167</v>
      </c>
      <c r="F25" s="399"/>
      <c r="G25" s="399"/>
      <c r="H25" s="399"/>
      <c r="I25" s="399"/>
      <c r="J25" s="399"/>
      <c r="K25" s="400"/>
      <c r="L25" s="401">
        <v>1</v>
      </c>
      <c r="M25" s="402"/>
      <c r="N25" s="402"/>
      <c r="O25" s="402"/>
      <c r="P25" s="403"/>
      <c r="Q25" s="401">
        <v>6000</v>
      </c>
      <c r="R25" s="402"/>
      <c r="S25" s="402"/>
      <c r="T25" s="402"/>
      <c r="U25" s="402"/>
      <c r="V25" s="403"/>
      <c r="W25" s="469"/>
      <c r="X25" s="460"/>
      <c r="Y25" s="461"/>
      <c r="Z25" s="398" t="s">
        <v>168</v>
      </c>
      <c r="AA25" s="399"/>
      <c r="AB25" s="399"/>
      <c r="AC25" s="399"/>
      <c r="AD25" s="399"/>
      <c r="AE25" s="399"/>
      <c r="AF25" s="399"/>
      <c r="AG25" s="400"/>
      <c r="AH25" s="401" t="s">
        <v>127</v>
      </c>
      <c r="AI25" s="402"/>
      <c r="AJ25" s="402"/>
      <c r="AK25" s="402"/>
      <c r="AL25" s="403"/>
      <c r="AM25" s="401" t="s">
        <v>127</v>
      </c>
      <c r="AN25" s="402"/>
      <c r="AO25" s="402"/>
      <c r="AP25" s="402"/>
      <c r="AQ25" s="402"/>
      <c r="AR25" s="403"/>
      <c r="AS25" s="401" t="s">
        <v>127</v>
      </c>
      <c r="AT25" s="402"/>
      <c r="AU25" s="402"/>
      <c r="AV25" s="402"/>
      <c r="AW25" s="402"/>
      <c r="AX25" s="404"/>
      <c r="AY25" s="417" t="s">
        <v>169</v>
      </c>
      <c r="AZ25" s="418"/>
      <c r="BA25" s="418"/>
      <c r="BB25" s="418"/>
      <c r="BC25" s="418"/>
      <c r="BD25" s="418"/>
      <c r="BE25" s="418"/>
      <c r="BF25" s="418"/>
      <c r="BG25" s="418"/>
      <c r="BH25" s="418"/>
      <c r="BI25" s="418"/>
      <c r="BJ25" s="418"/>
      <c r="BK25" s="418"/>
      <c r="BL25" s="418"/>
      <c r="BM25" s="419"/>
      <c r="BN25" s="420">
        <v>43547</v>
      </c>
      <c r="BO25" s="421"/>
      <c r="BP25" s="421"/>
      <c r="BQ25" s="421"/>
      <c r="BR25" s="421"/>
      <c r="BS25" s="421"/>
      <c r="BT25" s="421"/>
      <c r="BU25" s="422"/>
      <c r="BV25" s="420">
        <v>49842</v>
      </c>
      <c r="BW25" s="421"/>
      <c r="BX25" s="421"/>
      <c r="BY25" s="421"/>
      <c r="BZ25" s="421"/>
      <c r="CA25" s="421"/>
      <c r="CB25" s="421"/>
      <c r="CC25" s="422"/>
      <c r="CD25" s="198"/>
      <c r="CE25" s="423"/>
      <c r="CF25" s="423"/>
      <c r="CG25" s="423"/>
      <c r="CH25" s="423"/>
      <c r="CI25" s="423"/>
      <c r="CJ25" s="423"/>
      <c r="CK25" s="423"/>
      <c r="CL25" s="423"/>
      <c r="CM25" s="423"/>
      <c r="CN25" s="423"/>
      <c r="CO25" s="423"/>
      <c r="CP25" s="423"/>
      <c r="CQ25" s="423"/>
      <c r="CR25" s="423"/>
      <c r="CS25" s="424"/>
      <c r="CT25" s="395"/>
      <c r="CU25" s="396"/>
      <c r="CV25" s="396"/>
      <c r="CW25" s="396"/>
      <c r="CX25" s="396"/>
      <c r="CY25" s="396"/>
      <c r="CZ25" s="396"/>
      <c r="DA25" s="397"/>
      <c r="DB25" s="395"/>
      <c r="DC25" s="396"/>
      <c r="DD25" s="396"/>
      <c r="DE25" s="396"/>
      <c r="DF25" s="396"/>
      <c r="DG25" s="396"/>
      <c r="DH25" s="396"/>
      <c r="DI25" s="397"/>
    </row>
    <row r="26" spans="1:119" s="183" customFormat="1" ht="18.75" customHeight="1" x14ac:dyDescent="0.15">
      <c r="A26" s="184"/>
      <c r="B26" s="459"/>
      <c r="C26" s="460"/>
      <c r="D26" s="461"/>
      <c r="E26" s="398" t="s">
        <v>170</v>
      </c>
      <c r="F26" s="399"/>
      <c r="G26" s="399"/>
      <c r="H26" s="399"/>
      <c r="I26" s="399"/>
      <c r="J26" s="399"/>
      <c r="K26" s="400"/>
      <c r="L26" s="401">
        <v>1</v>
      </c>
      <c r="M26" s="402"/>
      <c r="N26" s="402"/>
      <c r="O26" s="402"/>
      <c r="P26" s="403"/>
      <c r="Q26" s="401">
        <v>5600</v>
      </c>
      <c r="R26" s="402"/>
      <c r="S26" s="402"/>
      <c r="T26" s="402"/>
      <c r="U26" s="402"/>
      <c r="V26" s="403"/>
      <c r="W26" s="469"/>
      <c r="X26" s="460"/>
      <c r="Y26" s="461"/>
      <c r="Z26" s="398" t="s">
        <v>171</v>
      </c>
      <c r="AA26" s="437"/>
      <c r="AB26" s="437"/>
      <c r="AC26" s="437"/>
      <c r="AD26" s="437"/>
      <c r="AE26" s="437"/>
      <c r="AF26" s="437"/>
      <c r="AG26" s="438"/>
      <c r="AH26" s="401">
        <v>3</v>
      </c>
      <c r="AI26" s="402"/>
      <c r="AJ26" s="402"/>
      <c r="AK26" s="402"/>
      <c r="AL26" s="403"/>
      <c r="AM26" s="401">
        <v>9252</v>
      </c>
      <c r="AN26" s="402"/>
      <c r="AO26" s="402"/>
      <c r="AP26" s="402"/>
      <c r="AQ26" s="402"/>
      <c r="AR26" s="403"/>
      <c r="AS26" s="401">
        <v>3084</v>
      </c>
      <c r="AT26" s="402"/>
      <c r="AU26" s="402"/>
      <c r="AV26" s="402"/>
      <c r="AW26" s="402"/>
      <c r="AX26" s="404"/>
      <c r="AY26" s="434" t="s">
        <v>172</v>
      </c>
      <c r="AZ26" s="435"/>
      <c r="BA26" s="435"/>
      <c r="BB26" s="435"/>
      <c r="BC26" s="435"/>
      <c r="BD26" s="435"/>
      <c r="BE26" s="435"/>
      <c r="BF26" s="435"/>
      <c r="BG26" s="435"/>
      <c r="BH26" s="435"/>
      <c r="BI26" s="435"/>
      <c r="BJ26" s="435"/>
      <c r="BK26" s="435"/>
      <c r="BL26" s="435"/>
      <c r="BM26" s="436"/>
      <c r="BN26" s="425" t="s">
        <v>127</v>
      </c>
      <c r="BO26" s="426"/>
      <c r="BP26" s="426"/>
      <c r="BQ26" s="426"/>
      <c r="BR26" s="426"/>
      <c r="BS26" s="426"/>
      <c r="BT26" s="426"/>
      <c r="BU26" s="427"/>
      <c r="BV26" s="425" t="s">
        <v>173</v>
      </c>
      <c r="BW26" s="426"/>
      <c r="BX26" s="426"/>
      <c r="BY26" s="426"/>
      <c r="BZ26" s="426"/>
      <c r="CA26" s="426"/>
      <c r="CB26" s="426"/>
      <c r="CC26" s="427"/>
      <c r="CD26" s="198"/>
      <c r="CE26" s="423"/>
      <c r="CF26" s="423"/>
      <c r="CG26" s="423"/>
      <c r="CH26" s="423"/>
      <c r="CI26" s="423"/>
      <c r="CJ26" s="423"/>
      <c r="CK26" s="423"/>
      <c r="CL26" s="423"/>
      <c r="CM26" s="423"/>
      <c r="CN26" s="423"/>
      <c r="CO26" s="423"/>
      <c r="CP26" s="423"/>
      <c r="CQ26" s="423"/>
      <c r="CR26" s="423"/>
      <c r="CS26" s="424"/>
      <c r="CT26" s="395"/>
      <c r="CU26" s="396"/>
      <c r="CV26" s="396"/>
      <c r="CW26" s="396"/>
      <c r="CX26" s="396"/>
      <c r="CY26" s="396"/>
      <c r="CZ26" s="396"/>
      <c r="DA26" s="397"/>
      <c r="DB26" s="395"/>
      <c r="DC26" s="396"/>
      <c r="DD26" s="396"/>
      <c r="DE26" s="396"/>
      <c r="DF26" s="396"/>
      <c r="DG26" s="396"/>
      <c r="DH26" s="396"/>
      <c r="DI26" s="397"/>
    </row>
    <row r="27" spans="1:119" ht="18.75" customHeight="1" thickBot="1" x14ac:dyDescent="0.2">
      <c r="A27" s="184"/>
      <c r="B27" s="459"/>
      <c r="C27" s="460"/>
      <c r="D27" s="461"/>
      <c r="E27" s="398" t="s">
        <v>174</v>
      </c>
      <c r="F27" s="399"/>
      <c r="G27" s="399"/>
      <c r="H27" s="399"/>
      <c r="I27" s="399"/>
      <c r="J27" s="399"/>
      <c r="K27" s="400"/>
      <c r="L27" s="401">
        <v>1</v>
      </c>
      <c r="M27" s="402"/>
      <c r="N27" s="402"/>
      <c r="O27" s="402"/>
      <c r="P27" s="403"/>
      <c r="Q27" s="401">
        <v>2500</v>
      </c>
      <c r="R27" s="402"/>
      <c r="S27" s="402"/>
      <c r="T27" s="402"/>
      <c r="U27" s="402"/>
      <c r="V27" s="403"/>
      <c r="W27" s="469"/>
      <c r="X27" s="460"/>
      <c r="Y27" s="461"/>
      <c r="Z27" s="398" t="s">
        <v>175</v>
      </c>
      <c r="AA27" s="399"/>
      <c r="AB27" s="399"/>
      <c r="AC27" s="399"/>
      <c r="AD27" s="399"/>
      <c r="AE27" s="399"/>
      <c r="AF27" s="399"/>
      <c r="AG27" s="400"/>
      <c r="AH27" s="401">
        <v>5</v>
      </c>
      <c r="AI27" s="402"/>
      <c r="AJ27" s="402"/>
      <c r="AK27" s="402"/>
      <c r="AL27" s="403"/>
      <c r="AM27" s="401">
        <v>11920</v>
      </c>
      <c r="AN27" s="402"/>
      <c r="AO27" s="402"/>
      <c r="AP27" s="402"/>
      <c r="AQ27" s="402"/>
      <c r="AR27" s="403"/>
      <c r="AS27" s="401">
        <v>2384</v>
      </c>
      <c r="AT27" s="402"/>
      <c r="AU27" s="402"/>
      <c r="AV27" s="402"/>
      <c r="AW27" s="402"/>
      <c r="AX27" s="404"/>
      <c r="AY27" s="431" t="s">
        <v>176</v>
      </c>
      <c r="AZ27" s="432"/>
      <c r="BA27" s="432"/>
      <c r="BB27" s="432"/>
      <c r="BC27" s="432"/>
      <c r="BD27" s="432"/>
      <c r="BE27" s="432"/>
      <c r="BF27" s="432"/>
      <c r="BG27" s="432"/>
      <c r="BH27" s="432"/>
      <c r="BI27" s="432"/>
      <c r="BJ27" s="432"/>
      <c r="BK27" s="432"/>
      <c r="BL27" s="432"/>
      <c r="BM27" s="433"/>
      <c r="BN27" s="428" t="s">
        <v>127</v>
      </c>
      <c r="BO27" s="429"/>
      <c r="BP27" s="429"/>
      <c r="BQ27" s="429"/>
      <c r="BR27" s="429"/>
      <c r="BS27" s="429"/>
      <c r="BT27" s="429"/>
      <c r="BU27" s="430"/>
      <c r="BV27" s="428" t="s">
        <v>173</v>
      </c>
      <c r="BW27" s="429"/>
      <c r="BX27" s="429"/>
      <c r="BY27" s="429"/>
      <c r="BZ27" s="429"/>
      <c r="CA27" s="429"/>
      <c r="CB27" s="429"/>
      <c r="CC27" s="430"/>
      <c r="CD27" s="200"/>
      <c r="CE27" s="423"/>
      <c r="CF27" s="423"/>
      <c r="CG27" s="423"/>
      <c r="CH27" s="423"/>
      <c r="CI27" s="423"/>
      <c r="CJ27" s="423"/>
      <c r="CK27" s="423"/>
      <c r="CL27" s="423"/>
      <c r="CM27" s="423"/>
      <c r="CN27" s="423"/>
      <c r="CO27" s="423"/>
      <c r="CP27" s="423"/>
      <c r="CQ27" s="423"/>
      <c r="CR27" s="423"/>
      <c r="CS27" s="424"/>
      <c r="CT27" s="395"/>
      <c r="CU27" s="396"/>
      <c r="CV27" s="396"/>
      <c r="CW27" s="396"/>
      <c r="CX27" s="396"/>
      <c r="CY27" s="396"/>
      <c r="CZ27" s="396"/>
      <c r="DA27" s="397"/>
      <c r="DB27" s="395"/>
      <c r="DC27" s="396"/>
      <c r="DD27" s="396"/>
      <c r="DE27" s="396"/>
      <c r="DF27" s="396"/>
      <c r="DG27" s="396"/>
      <c r="DH27" s="396"/>
      <c r="DI27" s="397"/>
      <c r="DJ27" s="183"/>
      <c r="DK27" s="183"/>
      <c r="DL27" s="183"/>
      <c r="DM27" s="183"/>
      <c r="DN27" s="183"/>
      <c r="DO27" s="183"/>
    </row>
    <row r="28" spans="1:119" ht="18.75" customHeight="1" x14ac:dyDescent="0.15">
      <c r="A28" s="184"/>
      <c r="B28" s="459"/>
      <c r="C28" s="460"/>
      <c r="D28" s="461"/>
      <c r="E28" s="398" t="s">
        <v>177</v>
      </c>
      <c r="F28" s="399"/>
      <c r="G28" s="399"/>
      <c r="H28" s="399"/>
      <c r="I28" s="399"/>
      <c r="J28" s="399"/>
      <c r="K28" s="400"/>
      <c r="L28" s="401">
        <v>1</v>
      </c>
      <c r="M28" s="402"/>
      <c r="N28" s="402"/>
      <c r="O28" s="402"/>
      <c r="P28" s="403"/>
      <c r="Q28" s="401">
        <v>2000</v>
      </c>
      <c r="R28" s="402"/>
      <c r="S28" s="402"/>
      <c r="T28" s="402"/>
      <c r="U28" s="402"/>
      <c r="V28" s="403"/>
      <c r="W28" s="469"/>
      <c r="X28" s="460"/>
      <c r="Y28" s="461"/>
      <c r="Z28" s="398" t="s">
        <v>178</v>
      </c>
      <c r="AA28" s="399"/>
      <c r="AB28" s="399"/>
      <c r="AC28" s="399"/>
      <c r="AD28" s="399"/>
      <c r="AE28" s="399"/>
      <c r="AF28" s="399"/>
      <c r="AG28" s="400"/>
      <c r="AH28" s="401">
        <v>8</v>
      </c>
      <c r="AI28" s="402"/>
      <c r="AJ28" s="402"/>
      <c r="AK28" s="402"/>
      <c r="AL28" s="403"/>
      <c r="AM28" s="401">
        <v>21016</v>
      </c>
      <c r="AN28" s="402"/>
      <c r="AO28" s="402"/>
      <c r="AP28" s="402"/>
      <c r="AQ28" s="402"/>
      <c r="AR28" s="403"/>
      <c r="AS28" s="401">
        <v>2627</v>
      </c>
      <c r="AT28" s="402"/>
      <c r="AU28" s="402"/>
      <c r="AV28" s="402"/>
      <c r="AW28" s="402"/>
      <c r="AX28" s="404"/>
      <c r="AY28" s="408" t="s">
        <v>179</v>
      </c>
      <c r="AZ28" s="409"/>
      <c r="BA28" s="409"/>
      <c r="BB28" s="410"/>
      <c r="BC28" s="417" t="s">
        <v>47</v>
      </c>
      <c r="BD28" s="418"/>
      <c r="BE28" s="418"/>
      <c r="BF28" s="418"/>
      <c r="BG28" s="418"/>
      <c r="BH28" s="418"/>
      <c r="BI28" s="418"/>
      <c r="BJ28" s="418"/>
      <c r="BK28" s="418"/>
      <c r="BL28" s="418"/>
      <c r="BM28" s="419"/>
      <c r="BN28" s="420">
        <v>1134541</v>
      </c>
      <c r="BO28" s="421"/>
      <c r="BP28" s="421"/>
      <c r="BQ28" s="421"/>
      <c r="BR28" s="421"/>
      <c r="BS28" s="421"/>
      <c r="BT28" s="421"/>
      <c r="BU28" s="422"/>
      <c r="BV28" s="420">
        <v>1226250</v>
      </c>
      <c r="BW28" s="421"/>
      <c r="BX28" s="421"/>
      <c r="BY28" s="421"/>
      <c r="BZ28" s="421"/>
      <c r="CA28" s="421"/>
      <c r="CB28" s="421"/>
      <c r="CC28" s="422"/>
      <c r="CD28" s="198"/>
      <c r="CE28" s="423"/>
      <c r="CF28" s="423"/>
      <c r="CG28" s="423"/>
      <c r="CH28" s="423"/>
      <c r="CI28" s="423"/>
      <c r="CJ28" s="423"/>
      <c r="CK28" s="423"/>
      <c r="CL28" s="423"/>
      <c r="CM28" s="423"/>
      <c r="CN28" s="423"/>
      <c r="CO28" s="423"/>
      <c r="CP28" s="423"/>
      <c r="CQ28" s="423"/>
      <c r="CR28" s="423"/>
      <c r="CS28" s="424"/>
      <c r="CT28" s="395"/>
      <c r="CU28" s="396"/>
      <c r="CV28" s="396"/>
      <c r="CW28" s="396"/>
      <c r="CX28" s="396"/>
      <c r="CY28" s="396"/>
      <c r="CZ28" s="396"/>
      <c r="DA28" s="397"/>
      <c r="DB28" s="395"/>
      <c r="DC28" s="396"/>
      <c r="DD28" s="396"/>
      <c r="DE28" s="396"/>
      <c r="DF28" s="396"/>
      <c r="DG28" s="396"/>
      <c r="DH28" s="396"/>
      <c r="DI28" s="397"/>
      <c r="DJ28" s="183"/>
      <c r="DK28" s="183"/>
      <c r="DL28" s="183"/>
      <c r="DM28" s="183"/>
      <c r="DN28" s="183"/>
      <c r="DO28" s="183"/>
    </row>
    <row r="29" spans="1:119" ht="18.75" customHeight="1" x14ac:dyDescent="0.15">
      <c r="A29" s="184"/>
      <c r="B29" s="459"/>
      <c r="C29" s="460"/>
      <c r="D29" s="461"/>
      <c r="E29" s="398" t="s">
        <v>180</v>
      </c>
      <c r="F29" s="399"/>
      <c r="G29" s="399"/>
      <c r="H29" s="399"/>
      <c r="I29" s="399"/>
      <c r="J29" s="399"/>
      <c r="K29" s="400"/>
      <c r="L29" s="401">
        <v>9</v>
      </c>
      <c r="M29" s="402"/>
      <c r="N29" s="402"/>
      <c r="O29" s="402"/>
      <c r="P29" s="403"/>
      <c r="Q29" s="401">
        <v>1750</v>
      </c>
      <c r="R29" s="402"/>
      <c r="S29" s="402"/>
      <c r="T29" s="402"/>
      <c r="U29" s="402"/>
      <c r="V29" s="403"/>
      <c r="W29" s="470"/>
      <c r="X29" s="471"/>
      <c r="Y29" s="472"/>
      <c r="Z29" s="398" t="s">
        <v>181</v>
      </c>
      <c r="AA29" s="399"/>
      <c r="AB29" s="399"/>
      <c r="AC29" s="399"/>
      <c r="AD29" s="399"/>
      <c r="AE29" s="399"/>
      <c r="AF29" s="399"/>
      <c r="AG29" s="400"/>
      <c r="AH29" s="401">
        <v>101</v>
      </c>
      <c r="AI29" s="402"/>
      <c r="AJ29" s="402"/>
      <c r="AK29" s="402"/>
      <c r="AL29" s="403"/>
      <c r="AM29" s="401">
        <v>301072</v>
      </c>
      <c r="AN29" s="402"/>
      <c r="AO29" s="402"/>
      <c r="AP29" s="402"/>
      <c r="AQ29" s="402"/>
      <c r="AR29" s="403"/>
      <c r="AS29" s="401">
        <v>2981</v>
      </c>
      <c r="AT29" s="402"/>
      <c r="AU29" s="402"/>
      <c r="AV29" s="402"/>
      <c r="AW29" s="402"/>
      <c r="AX29" s="404"/>
      <c r="AY29" s="411"/>
      <c r="AZ29" s="412"/>
      <c r="BA29" s="412"/>
      <c r="BB29" s="413"/>
      <c r="BC29" s="405" t="s">
        <v>182</v>
      </c>
      <c r="BD29" s="406"/>
      <c r="BE29" s="406"/>
      <c r="BF29" s="406"/>
      <c r="BG29" s="406"/>
      <c r="BH29" s="406"/>
      <c r="BI29" s="406"/>
      <c r="BJ29" s="406"/>
      <c r="BK29" s="406"/>
      <c r="BL29" s="406"/>
      <c r="BM29" s="407"/>
      <c r="BN29" s="425">
        <v>539678</v>
      </c>
      <c r="BO29" s="426"/>
      <c r="BP29" s="426"/>
      <c r="BQ29" s="426"/>
      <c r="BR29" s="426"/>
      <c r="BS29" s="426"/>
      <c r="BT29" s="426"/>
      <c r="BU29" s="427"/>
      <c r="BV29" s="425">
        <v>539625</v>
      </c>
      <c r="BW29" s="426"/>
      <c r="BX29" s="426"/>
      <c r="BY29" s="426"/>
      <c r="BZ29" s="426"/>
      <c r="CA29" s="426"/>
      <c r="CB29" s="426"/>
      <c r="CC29" s="427"/>
      <c r="CD29" s="200"/>
      <c r="CE29" s="423"/>
      <c r="CF29" s="423"/>
      <c r="CG29" s="423"/>
      <c r="CH29" s="423"/>
      <c r="CI29" s="423"/>
      <c r="CJ29" s="423"/>
      <c r="CK29" s="423"/>
      <c r="CL29" s="423"/>
      <c r="CM29" s="423"/>
      <c r="CN29" s="423"/>
      <c r="CO29" s="423"/>
      <c r="CP29" s="423"/>
      <c r="CQ29" s="423"/>
      <c r="CR29" s="423"/>
      <c r="CS29" s="424"/>
      <c r="CT29" s="395"/>
      <c r="CU29" s="396"/>
      <c r="CV29" s="396"/>
      <c r="CW29" s="396"/>
      <c r="CX29" s="396"/>
      <c r="CY29" s="396"/>
      <c r="CZ29" s="396"/>
      <c r="DA29" s="397"/>
      <c r="DB29" s="395"/>
      <c r="DC29" s="396"/>
      <c r="DD29" s="396"/>
      <c r="DE29" s="396"/>
      <c r="DF29" s="396"/>
      <c r="DG29" s="396"/>
      <c r="DH29" s="396"/>
      <c r="DI29" s="397"/>
      <c r="DJ29" s="183"/>
      <c r="DK29" s="183"/>
      <c r="DL29" s="183"/>
      <c r="DM29" s="183"/>
      <c r="DN29" s="183"/>
      <c r="DO29" s="183"/>
    </row>
    <row r="30" spans="1:119" ht="18.75" customHeight="1" thickBot="1" x14ac:dyDescent="0.2">
      <c r="A30" s="184"/>
      <c r="B30" s="462"/>
      <c r="C30" s="463"/>
      <c r="D30" s="464"/>
      <c r="E30" s="473"/>
      <c r="F30" s="474"/>
      <c r="G30" s="474"/>
      <c r="H30" s="474"/>
      <c r="I30" s="474"/>
      <c r="J30" s="474"/>
      <c r="K30" s="475"/>
      <c r="L30" s="476"/>
      <c r="M30" s="477"/>
      <c r="N30" s="477"/>
      <c r="O30" s="477"/>
      <c r="P30" s="478"/>
      <c r="Q30" s="476"/>
      <c r="R30" s="477"/>
      <c r="S30" s="477"/>
      <c r="T30" s="477"/>
      <c r="U30" s="477"/>
      <c r="V30" s="478"/>
      <c r="W30" s="479" t="s">
        <v>183</v>
      </c>
      <c r="X30" s="480"/>
      <c r="Y30" s="480"/>
      <c r="Z30" s="480"/>
      <c r="AA30" s="480"/>
      <c r="AB30" s="480"/>
      <c r="AC30" s="480"/>
      <c r="AD30" s="480"/>
      <c r="AE30" s="480"/>
      <c r="AF30" s="480"/>
      <c r="AG30" s="481"/>
      <c r="AH30" s="389">
        <v>95.3</v>
      </c>
      <c r="AI30" s="390"/>
      <c r="AJ30" s="390"/>
      <c r="AK30" s="390"/>
      <c r="AL30" s="390"/>
      <c r="AM30" s="390"/>
      <c r="AN30" s="390"/>
      <c r="AO30" s="390"/>
      <c r="AP30" s="390"/>
      <c r="AQ30" s="390"/>
      <c r="AR30" s="390"/>
      <c r="AS30" s="390"/>
      <c r="AT30" s="390"/>
      <c r="AU30" s="390"/>
      <c r="AV30" s="390"/>
      <c r="AW30" s="390"/>
      <c r="AX30" s="391"/>
      <c r="AY30" s="414"/>
      <c r="AZ30" s="415"/>
      <c r="BA30" s="415"/>
      <c r="BB30" s="416"/>
      <c r="BC30" s="392" t="s">
        <v>49</v>
      </c>
      <c r="BD30" s="393"/>
      <c r="BE30" s="393"/>
      <c r="BF30" s="393"/>
      <c r="BG30" s="393"/>
      <c r="BH30" s="393"/>
      <c r="BI30" s="393"/>
      <c r="BJ30" s="393"/>
      <c r="BK30" s="393"/>
      <c r="BL30" s="393"/>
      <c r="BM30" s="394"/>
      <c r="BN30" s="428">
        <v>2358076</v>
      </c>
      <c r="BO30" s="429"/>
      <c r="BP30" s="429"/>
      <c r="BQ30" s="429"/>
      <c r="BR30" s="429"/>
      <c r="BS30" s="429"/>
      <c r="BT30" s="429"/>
      <c r="BU30" s="430"/>
      <c r="BV30" s="428">
        <v>2291364</v>
      </c>
      <c r="BW30" s="429"/>
      <c r="BX30" s="429"/>
      <c r="BY30" s="429"/>
      <c r="BZ30" s="429"/>
      <c r="CA30" s="429"/>
      <c r="CB30" s="429"/>
      <c r="CC30" s="430"/>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184</v>
      </c>
      <c r="D32" s="211"/>
      <c r="E32" s="211"/>
      <c r="F32" s="208"/>
      <c r="G32" s="208"/>
      <c r="H32" s="208"/>
      <c r="I32" s="208"/>
      <c r="J32" s="208"/>
      <c r="K32" s="208"/>
      <c r="L32" s="208"/>
      <c r="M32" s="208"/>
      <c r="N32" s="208"/>
      <c r="O32" s="208"/>
      <c r="P32" s="208"/>
      <c r="Q32" s="208"/>
      <c r="R32" s="208"/>
      <c r="S32" s="208"/>
      <c r="T32" s="208"/>
      <c r="U32" s="208" t="s">
        <v>185</v>
      </c>
      <c r="V32" s="208"/>
      <c r="W32" s="208"/>
      <c r="X32" s="208"/>
      <c r="Y32" s="208"/>
      <c r="Z32" s="208"/>
      <c r="AA32" s="208"/>
      <c r="AB32" s="208"/>
      <c r="AC32" s="208"/>
      <c r="AD32" s="208"/>
      <c r="AE32" s="208"/>
      <c r="AF32" s="208"/>
      <c r="AG32" s="208"/>
      <c r="AH32" s="208"/>
      <c r="AI32" s="208"/>
      <c r="AJ32" s="208"/>
      <c r="AK32" s="208"/>
      <c r="AL32" s="208"/>
      <c r="AM32" s="212" t="s">
        <v>186</v>
      </c>
      <c r="AN32" s="208"/>
      <c r="AO32" s="208"/>
      <c r="AP32" s="208"/>
      <c r="AQ32" s="208"/>
      <c r="AR32" s="208"/>
      <c r="AS32" s="212"/>
      <c r="AT32" s="212"/>
      <c r="AU32" s="212"/>
      <c r="AV32" s="212"/>
      <c r="AW32" s="212"/>
      <c r="AX32" s="212"/>
      <c r="AY32" s="212"/>
      <c r="AZ32" s="212"/>
      <c r="BA32" s="212"/>
      <c r="BB32" s="208"/>
      <c r="BC32" s="212"/>
      <c r="BD32" s="208"/>
      <c r="BE32" s="212" t="s">
        <v>187</v>
      </c>
      <c r="BF32" s="208"/>
      <c r="BG32" s="208"/>
      <c r="BH32" s="208"/>
      <c r="BI32" s="208"/>
      <c r="BJ32" s="212"/>
      <c r="BK32" s="212"/>
      <c r="BL32" s="212"/>
      <c r="BM32" s="212"/>
      <c r="BN32" s="212"/>
      <c r="BO32" s="212"/>
      <c r="BP32" s="212"/>
      <c r="BQ32" s="212"/>
      <c r="BR32" s="208"/>
      <c r="BS32" s="208"/>
      <c r="BT32" s="208"/>
      <c r="BU32" s="208"/>
      <c r="BV32" s="208"/>
      <c r="BW32" s="208" t="s">
        <v>188</v>
      </c>
      <c r="BX32" s="208"/>
      <c r="BY32" s="208"/>
      <c r="BZ32" s="208"/>
      <c r="CA32" s="208"/>
      <c r="CB32" s="212"/>
      <c r="CC32" s="212"/>
      <c r="CD32" s="212"/>
      <c r="CE32" s="212"/>
      <c r="CF32" s="212"/>
      <c r="CG32" s="212"/>
      <c r="CH32" s="212"/>
      <c r="CI32" s="212"/>
      <c r="CJ32" s="212"/>
      <c r="CK32" s="212"/>
      <c r="CL32" s="212"/>
      <c r="CM32" s="212"/>
      <c r="CN32" s="212"/>
      <c r="CO32" s="212" t="s">
        <v>189</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388" t="s">
        <v>190</v>
      </c>
      <c r="D33" s="388"/>
      <c r="E33" s="387" t="s">
        <v>191</v>
      </c>
      <c r="F33" s="387"/>
      <c r="G33" s="387"/>
      <c r="H33" s="387"/>
      <c r="I33" s="387"/>
      <c r="J33" s="387"/>
      <c r="K33" s="387"/>
      <c r="L33" s="387"/>
      <c r="M33" s="387"/>
      <c r="N33" s="387"/>
      <c r="O33" s="387"/>
      <c r="P33" s="387"/>
      <c r="Q33" s="387"/>
      <c r="R33" s="387"/>
      <c r="S33" s="387"/>
      <c r="T33" s="213"/>
      <c r="U33" s="388" t="s">
        <v>190</v>
      </c>
      <c r="V33" s="388"/>
      <c r="W33" s="387" t="s">
        <v>191</v>
      </c>
      <c r="X33" s="387"/>
      <c r="Y33" s="387"/>
      <c r="Z33" s="387"/>
      <c r="AA33" s="387"/>
      <c r="AB33" s="387"/>
      <c r="AC33" s="387"/>
      <c r="AD33" s="387"/>
      <c r="AE33" s="387"/>
      <c r="AF33" s="387"/>
      <c r="AG33" s="387"/>
      <c r="AH33" s="387"/>
      <c r="AI33" s="387"/>
      <c r="AJ33" s="387"/>
      <c r="AK33" s="387"/>
      <c r="AL33" s="213"/>
      <c r="AM33" s="388" t="s">
        <v>190</v>
      </c>
      <c r="AN33" s="388"/>
      <c r="AO33" s="387" t="s">
        <v>192</v>
      </c>
      <c r="AP33" s="387"/>
      <c r="AQ33" s="387"/>
      <c r="AR33" s="387"/>
      <c r="AS33" s="387"/>
      <c r="AT33" s="387"/>
      <c r="AU33" s="387"/>
      <c r="AV33" s="387"/>
      <c r="AW33" s="387"/>
      <c r="AX33" s="387"/>
      <c r="AY33" s="387"/>
      <c r="AZ33" s="387"/>
      <c r="BA33" s="387"/>
      <c r="BB33" s="387"/>
      <c r="BC33" s="387"/>
      <c r="BD33" s="214"/>
      <c r="BE33" s="387" t="s">
        <v>193</v>
      </c>
      <c r="BF33" s="387"/>
      <c r="BG33" s="387" t="s">
        <v>194</v>
      </c>
      <c r="BH33" s="387"/>
      <c r="BI33" s="387"/>
      <c r="BJ33" s="387"/>
      <c r="BK33" s="387"/>
      <c r="BL33" s="387"/>
      <c r="BM33" s="387"/>
      <c r="BN33" s="387"/>
      <c r="BO33" s="387"/>
      <c r="BP33" s="387"/>
      <c r="BQ33" s="387"/>
      <c r="BR33" s="387"/>
      <c r="BS33" s="387"/>
      <c r="BT33" s="387"/>
      <c r="BU33" s="387"/>
      <c r="BV33" s="214"/>
      <c r="BW33" s="388" t="s">
        <v>193</v>
      </c>
      <c r="BX33" s="388"/>
      <c r="BY33" s="387" t="s">
        <v>195</v>
      </c>
      <c r="BZ33" s="387"/>
      <c r="CA33" s="387"/>
      <c r="CB33" s="387"/>
      <c r="CC33" s="387"/>
      <c r="CD33" s="387"/>
      <c r="CE33" s="387"/>
      <c r="CF33" s="387"/>
      <c r="CG33" s="387"/>
      <c r="CH33" s="387"/>
      <c r="CI33" s="387"/>
      <c r="CJ33" s="387"/>
      <c r="CK33" s="387"/>
      <c r="CL33" s="387"/>
      <c r="CM33" s="387"/>
      <c r="CN33" s="213"/>
      <c r="CO33" s="388" t="s">
        <v>190</v>
      </c>
      <c r="CP33" s="388"/>
      <c r="CQ33" s="387" t="s">
        <v>196</v>
      </c>
      <c r="CR33" s="387"/>
      <c r="CS33" s="387"/>
      <c r="CT33" s="387"/>
      <c r="CU33" s="387"/>
      <c r="CV33" s="387"/>
      <c r="CW33" s="387"/>
      <c r="CX33" s="387"/>
      <c r="CY33" s="387"/>
      <c r="CZ33" s="387"/>
      <c r="DA33" s="387"/>
      <c r="DB33" s="387"/>
      <c r="DC33" s="387"/>
      <c r="DD33" s="387"/>
      <c r="DE33" s="387"/>
      <c r="DF33" s="213"/>
      <c r="DG33" s="386" t="s">
        <v>197</v>
      </c>
      <c r="DH33" s="386"/>
      <c r="DI33" s="215"/>
      <c r="DJ33" s="183"/>
      <c r="DK33" s="183"/>
      <c r="DL33" s="183"/>
      <c r="DM33" s="183"/>
      <c r="DN33" s="183"/>
      <c r="DO33" s="183"/>
    </row>
    <row r="34" spans="1:119" ht="32.25" customHeight="1" x14ac:dyDescent="0.15">
      <c r="A34" s="184"/>
      <c r="B34" s="210"/>
      <c r="C34" s="384">
        <f>IF(E34="","",1)</f>
        <v>1</v>
      </c>
      <c r="D34" s="384"/>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211"/>
      <c r="U34" s="384">
        <f>IF(W34="","",MAX(C34:D43)+1)</f>
        <v>2</v>
      </c>
      <c r="V34" s="384"/>
      <c r="W34" s="383" t="str">
        <f>IF('各会計、関係団体の財政状況及び健全化判断比率'!B28="","",'各会計、関係団体の財政状況及び健全化判断比率'!B28)</f>
        <v>国民健康保険特別会計</v>
      </c>
      <c r="X34" s="383"/>
      <c r="Y34" s="383"/>
      <c r="Z34" s="383"/>
      <c r="AA34" s="383"/>
      <c r="AB34" s="383"/>
      <c r="AC34" s="383"/>
      <c r="AD34" s="383"/>
      <c r="AE34" s="383"/>
      <c r="AF34" s="383"/>
      <c r="AG34" s="383"/>
      <c r="AH34" s="383"/>
      <c r="AI34" s="383"/>
      <c r="AJ34" s="383"/>
      <c r="AK34" s="383"/>
      <c r="AL34" s="211"/>
      <c r="AM34" s="384">
        <f>IF(AO34="","",MAX(C34:D43,U34:V43)+1)</f>
        <v>5</v>
      </c>
      <c r="AN34" s="384"/>
      <c r="AO34" s="383" t="str">
        <f>IF('各会計、関係団体の財政状況及び健全化判断比率'!B31="","",'各会計、関係団体の財政状況及び健全化判断比率'!B31)</f>
        <v>中央簡易水道事業会計</v>
      </c>
      <c r="AP34" s="383"/>
      <c r="AQ34" s="383"/>
      <c r="AR34" s="383"/>
      <c r="AS34" s="383"/>
      <c r="AT34" s="383"/>
      <c r="AU34" s="383"/>
      <c r="AV34" s="383"/>
      <c r="AW34" s="383"/>
      <c r="AX34" s="383"/>
      <c r="AY34" s="383"/>
      <c r="AZ34" s="383"/>
      <c r="BA34" s="383"/>
      <c r="BB34" s="383"/>
      <c r="BC34" s="383"/>
      <c r="BD34" s="211"/>
      <c r="BE34" s="384">
        <f>IF(BG34="","",MAX(C34:D43,U34:V43,AM34:AN43)+1)</f>
        <v>6</v>
      </c>
      <c r="BF34" s="384"/>
      <c r="BG34" s="383" t="str">
        <f>IF('各会計、関係団体の財政状況及び健全化判断比率'!B32="","",'各会計、関係団体の財政状況及び健全化判断比率'!B32)</f>
        <v>北部簡易水道事業特別会計</v>
      </c>
      <c r="BH34" s="383"/>
      <c r="BI34" s="383"/>
      <c r="BJ34" s="383"/>
      <c r="BK34" s="383"/>
      <c r="BL34" s="383"/>
      <c r="BM34" s="383"/>
      <c r="BN34" s="383"/>
      <c r="BO34" s="383"/>
      <c r="BP34" s="383"/>
      <c r="BQ34" s="383"/>
      <c r="BR34" s="383"/>
      <c r="BS34" s="383"/>
      <c r="BT34" s="383"/>
      <c r="BU34" s="383"/>
      <c r="BV34" s="211"/>
      <c r="BW34" s="384">
        <f>IF(BY34="","",MAX(C34:D43,U34:V43,AM34:AN43,BE34:BF43)+1)</f>
        <v>8</v>
      </c>
      <c r="BX34" s="384"/>
      <c r="BY34" s="383" t="str">
        <f>IF('各会計、関係団体の財政状況及び健全化判断比率'!B68="","",'各会計、関係団体の財政状況及び健全化判断比率'!B68)</f>
        <v>名寄地区衛生施設事務組合</v>
      </c>
      <c r="BZ34" s="383"/>
      <c r="CA34" s="383"/>
      <c r="CB34" s="383"/>
      <c r="CC34" s="383"/>
      <c r="CD34" s="383"/>
      <c r="CE34" s="383"/>
      <c r="CF34" s="383"/>
      <c r="CG34" s="383"/>
      <c r="CH34" s="383"/>
      <c r="CI34" s="383"/>
      <c r="CJ34" s="383"/>
      <c r="CK34" s="383"/>
      <c r="CL34" s="383"/>
      <c r="CM34" s="383"/>
      <c r="CN34" s="211"/>
      <c r="CO34" s="384">
        <f>IF(CQ34="","",MAX(C34:D43,U34:V43,AM34:AN43,BE34:BF43,BW34:BX43)+1)</f>
        <v>12</v>
      </c>
      <c r="CP34" s="384"/>
      <c r="CQ34" s="383" t="str">
        <f>IF('各会計、関係団体の財政状況及び健全化判断比率'!BS7="","",'各会計、関係団体の財政状況及び健全化判断比率'!BS7)</f>
        <v>美深振興公社</v>
      </c>
      <c r="CR34" s="383"/>
      <c r="CS34" s="383"/>
      <c r="CT34" s="383"/>
      <c r="CU34" s="383"/>
      <c r="CV34" s="383"/>
      <c r="CW34" s="383"/>
      <c r="CX34" s="383"/>
      <c r="CY34" s="383"/>
      <c r="CZ34" s="383"/>
      <c r="DA34" s="383"/>
      <c r="DB34" s="383"/>
      <c r="DC34" s="383"/>
      <c r="DD34" s="383"/>
      <c r="DE34" s="383"/>
      <c r="DF34" s="208"/>
      <c r="DG34" s="385" t="str">
        <f>IF('各会計、関係団体の財政状況及び健全化判断比率'!BR7="","",'各会計、関係団体の財政状況及び健全化判断比率'!BR7)</f>
        <v/>
      </c>
      <c r="DH34" s="385"/>
      <c r="DI34" s="215"/>
      <c r="DJ34" s="183"/>
      <c r="DK34" s="183"/>
      <c r="DL34" s="183"/>
      <c r="DM34" s="183"/>
      <c r="DN34" s="183"/>
      <c r="DO34" s="183"/>
    </row>
    <row r="35" spans="1:119" ht="32.25" customHeight="1" x14ac:dyDescent="0.15">
      <c r="A35" s="184"/>
      <c r="B35" s="210"/>
      <c r="C35" s="384" t="str">
        <f>IF(E35="","",C34+1)</f>
        <v/>
      </c>
      <c r="D35" s="384"/>
      <c r="E35" s="383" t="str">
        <f>IF('各会計、関係団体の財政状況及び健全化判断比率'!B8="","",'各会計、関係団体の財政状況及び健全化判断比率'!B8)</f>
        <v/>
      </c>
      <c r="F35" s="383"/>
      <c r="G35" s="383"/>
      <c r="H35" s="383"/>
      <c r="I35" s="383"/>
      <c r="J35" s="383"/>
      <c r="K35" s="383"/>
      <c r="L35" s="383"/>
      <c r="M35" s="383"/>
      <c r="N35" s="383"/>
      <c r="O35" s="383"/>
      <c r="P35" s="383"/>
      <c r="Q35" s="383"/>
      <c r="R35" s="383"/>
      <c r="S35" s="383"/>
      <c r="T35" s="211"/>
      <c r="U35" s="384">
        <f>IF(W35="","",U34+1)</f>
        <v>3</v>
      </c>
      <c r="V35" s="384"/>
      <c r="W35" s="383" t="str">
        <f>IF('各会計、関係団体の財政状況及び健全化判断比率'!B29="","",'各会計、関係団体の財政状況及び健全化判断比率'!B29)</f>
        <v>介護保険特別会計</v>
      </c>
      <c r="X35" s="383"/>
      <c r="Y35" s="383"/>
      <c r="Z35" s="383"/>
      <c r="AA35" s="383"/>
      <c r="AB35" s="383"/>
      <c r="AC35" s="383"/>
      <c r="AD35" s="383"/>
      <c r="AE35" s="383"/>
      <c r="AF35" s="383"/>
      <c r="AG35" s="383"/>
      <c r="AH35" s="383"/>
      <c r="AI35" s="383"/>
      <c r="AJ35" s="383"/>
      <c r="AK35" s="383"/>
      <c r="AL35" s="211"/>
      <c r="AM35" s="384" t="str">
        <f t="shared" ref="AM35:AM43" si="0">IF(AO35="","",AM34+1)</f>
        <v/>
      </c>
      <c r="AN35" s="384"/>
      <c r="AO35" s="383"/>
      <c r="AP35" s="383"/>
      <c r="AQ35" s="383"/>
      <c r="AR35" s="383"/>
      <c r="AS35" s="383"/>
      <c r="AT35" s="383"/>
      <c r="AU35" s="383"/>
      <c r="AV35" s="383"/>
      <c r="AW35" s="383"/>
      <c r="AX35" s="383"/>
      <c r="AY35" s="383"/>
      <c r="AZ35" s="383"/>
      <c r="BA35" s="383"/>
      <c r="BB35" s="383"/>
      <c r="BC35" s="383"/>
      <c r="BD35" s="211"/>
      <c r="BE35" s="384">
        <f t="shared" ref="BE35:BE43" si="1">IF(BG35="","",BE34+1)</f>
        <v>7</v>
      </c>
      <c r="BF35" s="384"/>
      <c r="BG35" s="383" t="str">
        <f>IF('各会計、関係団体の財政状況及び健全化判断比率'!B33="","",'各会計、関係団体の財政状況及び健全化判断比率'!B33)</f>
        <v>下水道事業特別会計</v>
      </c>
      <c r="BH35" s="383"/>
      <c r="BI35" s="383"/>
      <c r="BJ35" s="383"/>
      <c r="BK35" s="383"/>
      <c r="BL35" s="383"/>
      <c r="BM35" s="383"/>
      <c r="BN35" s="383"/>
      <c r="BO35" s="383"/>
      <c r="BP35" s="383"/>
      <c r="BQ35" s="383"/>
      <c r="BR35" s="383"/>
      <c r="BS35" s="383"/>
      <c r="BT35" s="383"/>
      <c r="BU35" s="383"/>
      <c r="BV35" s="211"/>
      <c r="BW35" s="384">
        <f t="shared" ref="BW35:BW43" si="2">IF(BY35="","",BW34+1)</f>
        <v>9</v>
      </c>
      <c r="BX35" s="384"/>
      <c r="BY35" s="383" t="str">
        <f>IF('各会計、関係団体の財政状況及び健全化判断比率'!B69="","",'各会計、関係団体の財政状況及び健全化判断比率'!B69)</f>
        <v>上川北部消防事務組合</v>
      </c>
      <c r="BZ35" s="383"/>
      <c r="CA35" s="383"/>
      <c r="CB35" s="383"/>
      <c r="CC35" s="383"/>
      <c r="CD35" s="383"/>
      <c r="CE35" s="383"/>
      <c r="CF35" s="383"/>
      <c r="CG35" s="383"/>
      <c r="CH35" s="383"/>
      <c r="CI35" s="383"/>
      <c r="CJ35" s="383"/>
      <c r="CK35" s="383"/>
      <c r="CL35" s="383"/>
      <c r="CM35" s="383"/>
      <c r="CN35" s="211"/>
      <c r="CO35" s="384">
        <f t="shared" ref="CO35:CO43" si="3">IF(CQ35="","",CO34+1)</f>
        <v>13</v>
      </c>
      <c r="CP35" s="384"/>
      <c r="CQ35" s="383" t="str">
        <f>IF('各会計、関係団体の財政状況及び健全化判断比率'!BS8="","",'各会計、関係団体の財政状況及び健全化判断比率'!BS8)</f>
        <v>アウル</v>
      </c>
      <c r="CR35" s="383"/>
      <c r="CS35" s="383"/>
      <c r="CT35" s="383"/>
      <c r="CU35" s="383"/>
      <c r="CV35" s="383"/>
      <c r="CW35" s="383"/>
      <c r="CX35" s="383"/>
      <c r="CY35" s="383"/>
      <c r="CZ35" s="383"/>
      <c r="DA35" s="383"/>
      <c r="DB35" s="383"/>
      <c r="DC35" s="383"/>
      <c r="DD35" s="383"/>
      <c r="DE35" s="383"/>
      <c r="DF35" s="208"/>
      <c r="DG35" s="385" t="str">
        <f>IF('各会計、関係団体の財政状況及び健全化判断比率'!BR8="","",'各会計、関係団体の財政状況及び健全化判断比率'!BR8)</f>
        <v/>
      </c>
      <c r="DH35" s="385"/>
      <c r="DI35" s="215"/>
      <c r="DJ35" s="183"/>
      <c r="DK35" s="183"/>
      <c r="DL35" s="183"/>
      <c r="DM35" s="183"/>
      <c r="DN35" s="183"/>
      <c r="DO35" s="183"/>
    </row>
    <row r="36" spans="1:119" ht="32.25" customHeight="1" x14ac:dyDescent="0.15">
      <c r="A36" s="184"/>
      <c r="B36" s="210"/>
      <c r="C36" s="384" t="str">
        <f>IF(E36="","",C35+1)</f>
        <v/>
      </c>
      <c r="D36" s="384"/>
      <c r="E36" s="383" t="str">
        <f>IF('各会計、関係団体の財政状況及び健全化判断比率'!B9="","",'各会計、関係団体の財政状況及び健全化判断比率'!B9)</f>
        <v/>
      </c>
      <c r="F36" s="383"/>
      <c r="G36" s="383"/>
      <c r="H36" s="383"/>
      <c r="I36" s="383"/>
      <c r="J36" s="383"/>
      <c r="K36" s="383"/>
      <c r="L36" s="383"/>
      <c r="M36" s="383"/>
      <c r="N36" s="383"/>
      <c r="O36" s="383"/>
      <c r="P36" s="383"/>
      <c r="Q36" s="383"/>
      <c r="R36" s="383"/>
      <c r="S36" s="383"/>
      <c r="T36" s="211"/>
      <c r="U36" s="384">
        <f t="shared" ref="U36:U43" si="4">IF(W36="","",U35+1)</f>
        <v>4</v>
      </c>
      <c r="V36" s="384"/>
      <c r="W36" s="383" t="str">
        <f>IF('各会計、関係団体の財政状況及び健全化判断比率'!B30="","",'各会計、関係団体の財政状況及び健全化判断比率'!B30)</f>
        <v>後期高齢者医療保険特別会計</v>
      </c>
      <c r="X36" s="383"/>
      <c r="Y36" s="383"/>
      <c r="Z36" s="383"/>
      <c r="AA36" s="383"/>
      <c r="AB36" s="383"/>
      <c r="AC36" s="383"/>
      <c r="AD36" s="383"/>
      <c r="AE36" s="383"/>
      <c r="AF36" s="383"/>
      <c r="AG36" s="383"/>
      <c r="AH36" s="383"/>
      <c r="AI36" s="383"/>
      <c r="AJ36" s="383"/>
      <c r="AK36" s="383"/>
      <c r="AL36" s="211"/>
      <c r="AM36" s="384" t="str">
        <f t="shared" si="0"/>
        <v/>
      </c>
      <c r="AN36" s="384"/>
      <c r="AO36" s="383"/>
      <c r="AP36" s="383"/>
      <c r="AQ36" s="383"/>
      <c r="AR36" s="383"/>
      <c r="AS36" s="383"/>
      <c r="AT36" s="383"/>
      <c r="AU36" s="383"/>
      <c r="AV36" s="383"/>
      <c r="AW36" s="383"/>
      <c r="AX36" s="383"/>
      <c r="AY36" s="383"/>
      <c r="AZ36" s="383"/>
      <c r="BA36" s="383"/>
      <c r="BB36" s="383"/>
      <c r="BC36" s="383"/>
      <c r="BD36" s="211"/>
      <c r="BE36" s="384" t="str">
        <f t="shared" si="1"/>
        <v/>
      </c>
      <c r="BF36" s="384"/>
      <c r="BG36" s="383"/>
      <c r="BH36" s="383"/>
      <c r="BI36" s="383"/>
      <c r="BJ36" s="383"/>
      <c r="BK36" s="383"/>
      <c r="BL36" s="383"/>
      <c r="BM36" s="383"/>
      <c r="BN36" s="383"/>
      <c r="BO36" s="383"/>
      <c r="BP36" s="383"/>
      <c r="BQ36" s="383"/>
      <c r="BR36" s="383"/>
      <c r="BS36" s="383"/>
      <c r="BT36" s="383"/>
      <c r="BU36" s="383"/>
      <c r="BV36" s="211"/>
      <c r="BW36" s="384">
        <f t="shared" si="2"/>
        <v>10</v>
      </c>
      <c r="BX36" s="384"/>
      <c r="BY36" s="383" t="str">
        <f>IF('各会計、関係団体の財政状況及び健全化判断比率'!B70="","",'各会計、関係団体の財政状況及び健全化判断比率'!B70)</f>
        <v>上川教育研修センター</v>
      </c>
      <c r="BZ36" s="383"/>
      <c r="CA36" s="383"/>
      <c r="CB36" s="383"/>
      <c r="CC36" s="383"/>
      <c r="CD36" s="383"/>
      <c r="CE36" s="383"/>
      <c r="CF36" s="383"/>
      <c r="CG36" s="383"/>
      <c r="CH36" s="383"/>
      <c r="CI36" s="383"/>
      <c r="CJ36" s="383"/>
      <c r="CK36" s="383"/>
      <c r="CL36" s="383"/>
      <c r="CM36" s="383"/>
      <c r="CN36" s="211"/>
      <c r="CO36" s="384" t="str">
        <f t="shared" si="3"/>
        <v/>
      </c>
      <c r="CP36" s="384"/>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208"/>
      <c r="DG36" s="385" t="str">
        <f>IF('各会計、関係団体の財政状況及び健全化判断比率'!BR9="","",'各会計、関係団体の財政状況及び健全化判断比率'!BR9)</f>
        <v/>
      </c>
      <c r="DH36" s="385"/>
      <c r="DI36" s="215"/>
      <c r="DJ36" s="183"/>
      <c r="DK36" s="183"/>
      <c r="DL36" s="183"/>
      <c r="DM36" s="183"/>
      <c r="DN36" s="183"/>
      <c r="DO36" s="183"/>
    </row>
    <row r="37" spans="1:119" ht="32.25" customHeight="1" x14ac:dyDescent="0.15">
      <c r="A37" s="184"/>
      <c r="B37" s="210"/>
      <c r="C37" s="384" t="str">
        <f>IF(E37="","",C36+1)</f>
        <v/>
      </c>
      <c r="D37" s="384"/>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211"/>
      <c r="U37" s="384" t="str">
        <f t="shared" si="4"/>
        <v/>
      </c>
      <c r="V37" s="384"/>
      <c r="W37" s="383"/>
      <c r="X37" s="383"/>
      <c r="Y37" s="383"/>
      <c r="Z37" s="383"/>
      <c r="AA37" s="383"/>
      <c r="AB37" s="383"/>
      <c r="AC37" s="383"/>
      <c r="AD37" s="383"/>
      <c r="AE37" s="383"/>
      <c r="AF37" s="383"/>
      <c r="AG37" s="383"/>
      <c r="AH37" s="383"/>
      <c r="AI37" s="383"/>
      <c r="AJ37" s="383"/>
      <c r="AK37" s="383"/>
      <c r="AL37" s="211"/>
      <c r="AM37" s="384" t="str">
        <f t="shared" si="0"/>
        <v/>
      </c>
      <c r="AN37" s="384"/>
      <c r="AO37" s="383"/>
      <c r="AP37" s="383"/>
      <c r="AQ37" s="383"/>
      <c r="AR37" s="383"/>
      <c r="AS37" s="383"/>
      <c r="AT37" s="383"/>
      <c r="AU37" s="383"/>
      <c r="AV37" s="383"/>
      <c r="AW37" s="383"/>
      <c r="AX37" s="383"/>
      <c r="AY37" s="383"/>
      <c r="AZ37" s="383"/>
      <c r="BA37" s="383"/>
      <c r="BB37" s="383"/>
      <c r="BC37" s="383"/>
      <c r="BD37" s="211"/>
      <c r="BE37" s="384" t="str">
        <f t="shared" si="1"/>
        <v/>
      </c>
      <c r="BF37" s="384"/>
      <c r="BG37" s="383"/>
      <c r="BH37" s="383"/>
      <c r="BI37" s="383"/>
      <c r="BJ37" s="383"/>
      <c r="BK37" s="383"/>
      <c r="BL37" s="383"/>
      <c r="BM37" s="383"/>
      <c r="BN37" s="383"/>
      <c r="BO37" s="383"/>
      <c r="BP37" s="383"/>
      <c r="BQ37" s="383"/>
      <c r="BR37" s="383"/>
      <c r="BS37" s="383"/>
      <c r="BT37" s="383"/>
      <c r="BU37" s="383"/>
      <c r="BV37" s="211"/>
      <c r="BW37" s="384">
        <f t="shared" si="2"/>
        <v>11</v>
      </c>
      <c r="BX37" s="384"/>
      <c r="BY37" s="383" t="str">
        <f>IF('各会計、関係団体の財政状況及び健全化判断比率'!B71="","",'各会計、関係団体の財政状況及び健全化判断比率'!B71)</f>
        <v>上川広域滞納整理機構</v>
      </c>
      <c r="BZ37" s="383"/>
      <c r="CA37" s="383"/>
      <c r="CB37" s="383"/>
      <c r="CC37" s="383"/>
      <c r="CD37" s="383"/>
      <c r="CE37" s="383"/>
      <c r="CF37" s="383"/>
      <c r="CG37" s="383"/>
      <c r="CH37" s="383"/>
      <c r="CI37" s="383"/>
      <c r="CJ37" s="383"/>
      <c r="CK37" s="383"/>
      <c r="CL37" s="383"/>
      <c r="CM37" s="383"/>
      <c r="CN37" s="211"/>
      <c r="CO37" s="384" t="str">
        <f t="shared" si="3"/>
        <v/>
      </c>
      <c r="CP37" s="384"/>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208"/>
      <c r="DG37" s="385" t="str">
        <f>IF('各会計、関係団体の財政状況及び健全化判断比率'!BR10="","",'各会計、関係団体の財政状況及び健全化判断比率'!BR10)</f>
        <v/>
      </c>
      <c r="DH37" s="385"/>
      <c r="DI37" s="215"/>
      <c r="DJ37" s="183"/>
      <c r="DK37" s="183"/>
      <c r="DL37" s="183"/>
      <c r="DM37" s="183"/>
      <c r="DN37" s="183"/>
      <c r="DO37" s="183"/>
    </row>
    <row r="38" spans="1:119" ht="32.25" customHeight="1" x14ac:dyDescent="0.15">
      <c r="A38" s="184"/>
      <c r="B38" s="210"/>
      <c r="C38" s="384" t="str">
        <f t="shared" ref="C38:C43" si="5">IF(E38="","",C37+1)</f>
        <v/>
      </c>
      <c r="D38" s="384"/>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211"/>
      <c r="U38" s="384" t="str">
        <f t="shared" si="4"/>
        <v/>
      </c>
      <c r="V38" s="384"/>
      <c r="W38" s="383"/>
      <c r="X38" s="383"/>
      <c r="Y38" s="383"/>
      <c r="Z38" s="383"/>
      <c r="AA38" s="383"/>
      <c r="AB38" s="383"/>
      <c r="AC38" s="383"/>
      <c r="AD38" s="383"/>
      <c r="AE38" s="383"/>
      <c r="AF38" s="383"/>
      <c r="AG38" s="383"/>
      <c r="AH38" s="383"/>
      <c r="AI38" s="383"/>
      <c r="AJ38" s="383"/>
      <c r="AK38" s="383"/>
      <c r="AL38" s="211"/>
      <c r="AM38" s="384" t="str">
        <f t="shared" si="0"/>
        <v/>
      </c>
      <c r="AN38" s="384"/>
      <c r="AO38" s="383"/>
      <c r="AP38" s="383"/>
      <c r="AQ38" s="383"/>
      <c r="AR38" s="383"/>
      <c r="AS38" s="383"/>
      <c r="AT38" s="383"/>
      <c r="AU38" s="383"/>
      <c r="AV38" s="383"/>
      <c r="AW38" s="383"/>
      <c r="AX38" s="383"/>
      <c r="AY38" s="383"/>
      <c r="AZ38" s="383"/>
      <c r="BA38" s="383"/>
      <c r="BB38" s="383"/>
      <c r="BC38" s="383"/>
      <c r="BD38" s="211"/>
      <c r="BE38" s="384" t="str">
        <f t="shared" si="1"/>
        <v/>
      </c>
      <c r="BF38" s="384"/>
      <c r="BG38" s="383"/>
      <c r="BH38" s="383"/>
      <c r="BI38" s="383"/>
      <c r="BJ38" s="383"/>
      <c r="BK38" s="383"/>
      <c r="BL38" s="383"/>
      <c r="BM38" s="383"/>
      <c r="BN38" s="383"/>
      <c r="BO38" s="383"/>
      <c r="BP38" s="383"/>
      <c r="BQ38" s="383"/>
      <c r="BR38" s="383"/>
      <c r="BS38" s="383"/>
      <c r="BT38" s="383"/>
      <c r="BU38" s="383"/>
      <c r="BV38" s="211"/>
      <c r="BW38" s="384" t="str">
        <f t="shared" si="2"/>
        <v/>
      </c>
      <c r="BX38" s="384"/>
      <c r="BY38" s="383" t="str">
        <f>IF('各会計、関係団体の財政状況及び健全化判断比率'!B72="","",'各会計、関係団体の財政状況及び健全化判断比率'!B72)</f>
        <v/>
      </c>
      <c r="BZ38" s="383"/>
      <c r="CA38" s="383"/>
      <c r="CB38" s="383"/>
      <c r="CC38" s="383"/>
      <c r="CD38" s="383"/>
      <c r="CE38" s="383"/>
      <c r="CF38" s="383"/>
      <c r="CG38" s="383"/>
      <c r="CH38" s="383"/>
      <c r="CI38" s="383"/>
      <c r="CJ38" s="383"/>
      <c r="CK38" s="383"/>
      <c r="CL38" s="383"/>
      <c r="CM38" s="383"/>
      <c r="CN38" s="211"/>
      <c r="CO38" s="384" t="str">
        <f t="shared" si="3"/>
        <v/>
      </c>
      <c r="CP38" s="384"/>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208"/>
      <c r="DG38" s="385" t="str">
        <f>IF('各会計、関係団体の財政状況及び健全化判断比率'!BR11="","",'各会計、関係団体の財政状況及び健全化判断比率'!BR11)</f>
        <v/>
      </c>
      <c r="DH38" s="385"/>
      <c r="DI38" s="215"/>
      <c r="DJ38" s="183"/>
      <c r="DK38" s="183"/>
      <c r="DL38" s="183"/>
      <c r="DM38" s="183"/>
      <c r="DN38" s="183"/>
      <c r="DO38" s="183"/>
    </row>
    <row r="39" spans="1:119" ht="32.25" customHeight="1" x14ac:dyDescent="0.15">
      <c r="A39" s="184"/>
      <c r="B39" s="210"/>
      <c r="C39" s="384" t="str">
        <f t="shared" si="5"/>
        <v/>
      </c>
      <c r="D39" s="384"/>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211"/>
      <c r="U39" s="384" t="str">
        <f t="shared" si="4"/>
        <v/>
      </c>
      <c r="V39" s="384"/>
      <c r="W39" s="383"/>
      <c r="X39" s="383"/>
      <c r="Y39" s="383"/>
      <c r="Z39" s="383"/>
      <c r="AA39" s="383"/>
      <c r="AB39" s="383"/>
      <c r="AC39" s="383"/>
      <c r="AD39" s="383"/>
      <c r="AE39" s="383"/>
      <c r="AF39" s="383"/>
      <c r="AG39" s="383"/>
      <c r="AH39" s="383"/>
      <c r="AI39" s="383"/>
      <c r="AJ39" s="383"/>
      <c r="AK39" s="383"/>
      <c r="AL39" s="211"/>
      <c r="AM39" s="384" t="str">
        <f t="shared" si="0"/>
        <v/>
      </c>
      <c r="AN39" s="384"/>
      <c r="AO39" s="383"/>
      <c r="AP39" s="383"/>
      <c r="AQ39" s="383"/>
      <c r="AR39" s="383"/>
      <c r="AS39" s="383"/>
      <c r="AT39" s="383"/>
      <c r="AU39" s="383"/>
      <c r="AV39" s="383"/>
      <c r="AW39" s="383"/>
      <c r="AX39" s="383"/>
      <c r="AY39" s="383"/>
      <c r="AZ39" s="383"/>
      <c r="BA39" s="383"/>
      <c r="BB39" s="383"/>
      <c r="BC39" s="383"/>
      <c r="BD39" s="211"/>
      <c r="BE39" s="384" t="str">
        <f t="shared" si="1"/>
        <v/>
      </c>
      <c r="BF39" s="384"/>
      <c r="BG39" s="383"/>
      <c r="BH39" s="383"/>
      <c r="BI39" s="383"/>
      <c r="BJ39" s="383"/>
      <c r="BK39" s="383"/>
      <c r="BL39" s="383"/>
      <c r="BM39" s="383"/>
      <c r="BN39" s="383"/>
      <c r="BO39" s="383"/>
      <c r="BP39" s="383"/>
      <c r="BQ39" s="383"/>
      <c r="BR39" s="383"/>
      <c r="BS39" s="383"/>
      <c r="BT39" s="383"/>
      <c r="BU39" s="383"/>
      <c r="BV39" s="211"/>
      <c r="BW39" s="384" t="str">
        <f t="shared" si="2"/>
        <v/>
      </c>
      <c r="BX39" s="384"/>
      <c r="BY39" s="383" t="str">
        <f>IF('各会計、関係団体の財政状況及び健全化判断比率'!B73="","",'各会計、関係団体の財政状況及び健全化判断比率'!B73)</f>
        <v/>
      </c>
      <c r="BZ39" s="383"/>
      <c r="CA39" s="383"/>
      <c r="CB39" s="383"/>
      <c r="CC39" s="383"/>
      <c r="CD39" s="383"/>
      <c r="CE39" s="383"/>
      <c r="CF39" s="383"/>
      <c r="CG39" s="383"/>
      <c r="CH39" s="383"/>
      <c r="CI39" s="383"/>
      <c r="CJ39" s="383"/>
      <c r="CK39" s="383"/>
      <c r="CL39" s="383"/>
      <c r="CM39" s="383"/>
      <c r="CN39" s="211"/>
      <c r="CO39" s="384" t="str">
        <f t="shared" si="3"/>
        <v/>
      </c>
      <c r="CP39" s="384"/>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208"/>
      <c r="DG39" s="385" t="str">
        <f>IF('各会計、関係団体の財政状況及び健全化判断比率'!BR12="","",'各会計、関係団体の財政状況及び健全化判断比率'!BR12)</f>
        <v/>
      </c>
      <c r="DH39" s="385"/>
      <c r="DI39" s="215"/>
      <c r="DJ39" s="183"/>
      <c r="DK39" s="183"/>
      <c r="DL39" s="183"/>
      <c r="DM39" s="183"/>
      <c r="DN39" s="183"/>
      <c r="DO39" s="183"/>
    </row>
    <row r="40" spans="1:119" ht="32.25" customHeight="1" x14ac:dyDescent="0.15">
      <c r="A40" s="184"/>
      <c r="B40" s="210"/>
      <c r="C40" s="384" t="str">
        <f t="shared" si="5"/>
        <v/>
      </c>
      <c r="D40" s="384"/>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211"/>
      <c r="U40" s="384" t="str">
        <f t="shared" si="4"/>
        <v/>
      </c>
      <c r="V40" s="384"/>
      <c r="W40" s="383"/>
      <c r="X40" s="383"/>
      <c r="Y40" s="383"/>
      <c r="Z40" s="383"/>
      <c r="AA40" s="383"/>
      <c r="AB40" s="383"/>
      <c r="AC40" s="383"/>
      <c r="AD40" s="383"/>
      <c r="AE40" s="383"/>
      <c r="AF40" s="383"/>
      <c r="AG40" s="383"/>
      <c r="AH40" s="383"/>
      <c r="AI40" s="383"/>
      <c r="AJ40" s="383"/>
      <c r="AK40" s="383"/>
      <c r="AL40" s="211"/>
      <c r="AM40" s="384" t="str">
        <f t="shared" si="0"/>
        <v/>
      </c>
      <c r="AN40" s="384"/>
      <c r="AO40" s="383"/>
      <c r="AP40" s="383"/>
      <c r="AQ40" s="383"/>
      <c r="AR40" s="383"/>
      <c r="AS40" s="383"/>
      <c r="AT40" s="383"/>
      <c r="AU40" s="383"/>
      <c r="AV40" s="383"/>
      <c r="AW40" s="383"/>
      <c r="AX40" s="383"/>
      <c r="AY40" s="383"/>
      <c r="AZ40" s="383"/>
      <c r="BA40" s="383"/>
      <c r="BB40" s="383"/>
      <c r="BC40" s="383"/>
      <c r="BD40" s="211"/>
      <c r="BE40" s="384" t="str">
        <f t="shared" si="1"/>
        <v/>
      </c>
      <c r="BF40" s="384"/>
      <c r="BG40" s="383"/>
      <c r="BH40" s="383"/>
      <c r="BI40" s="383"/>
      <c r="BJ40" s="383"/>
      <c r="BK40" s="383"/>
      <c r="BL40" s="383"/>
      <c r="BM40" s="383"/>
      <c r="BN40" s="383"/>
      <c r="BO40" s="383"/>
      <c r="BP40" s="383"/>
      <c r="BQ40" s="383"/>
      <c r="BR40" s="383"/>
      <c r="BS40" s="383"/>
      <c r="BT40" s="383"/>
      <c r="BU40" s="383"/>
      <c r="BV40" s="211"/>
      <c r="BW40" s="384" t="str">
        <f t="shared" si="2"/>
        <v/>
      </c>
      <c r="BX40" s="384"/>
      <c r="BY40" s="383" t="str">
        <f>IF('各会計、関係団体の財政状況及び健全化判断比率'!B74="","",'各会計、関係団体の財政状況及び健全化判断比率'!B74)</f>
        <v/>
      </c>
      <c r="BZ40" s="383"/>
      <c r="CA40" s="383"/>
      <c r="CB40" s="383"/>
      <c r="CC40" s="383"/>
      <c r="CD40" s="383"/>
      <c r="CE40" s="383"/>
      <c r="CF40" s="383"/>
      <c r="CG40" s="383"/>
      <c r="CH40" s="383"/>
      <c r="CI40" s="383"/>
      <c r="CJ40" s="383"/>
      <c r="CK40" s="383"/>
      <c r="CL40" s="383"/>
      <c r="CM40" s="383"/>
      <c r="CN40" s="211"/>
      <c r="CO40" s="384" t="str">
        <f t="shared" si="3"/>
        <v/>
      </c>
      <c r="CP40" s="384"/>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208"/>
      <c r="DG40" s="385" t="str">
        <f>IF('各会計、関係団体の財政状況及び健全化判断比率'!BR13="","",'各会計、関係団体の財政状況及び健全化判断比率'!BR13)</f>
        <v/>
      </c>
      <c r="DH40" s="385"/>
      <c r="DI40" s="215"/>
      <c r="DJ40" s="183"/>
      <c r="DK40" s="183"/>
      <c r="DL40" s="183"/>
      <c r="DM40" s="183"/>
      <c r="DN40" s="183"/>
      <c r="DO40" s="183"/>
    </row>
    <row r="41" spans="1:119" ht="32.25" customHeight="1" x14ac:dyDescent="0.15">
      <c r="A41" s="184"/>
      <c r="B41" s="210"/>
      <c r="C41" s="384" t="str">
        <f t="shared" si="5"/>
        <v/>
      </c>
      <c r="D41" s="384"/>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211"/>
      <c r="U41" s="384" t="str">
        <f t="shared" si="4"/>
        <v/>
      </c>
      <c r="V41" s="384"/>
      <c r="W41" s="383"/>
      <c r="X41" s="383"/>
      <c r="Y41" s="383"/>
      <c r="Z41" s="383"/>
      <c r="AA41" s="383"/>
      <c r="AB41" s="383"/>
      <c r="AC41" s="383"/>
      <c r="AD41" s="383"/>
      <c r="AE41" s="383"/>
      <c r="AF41" s="383"/>
      <c r="AG41" s="383"/>
      <c r="AH41" s="383"/>
      <c r="AI41" s="383"/>
      <c r="AJ41" s="383"/>
      <c r="AK41" s="383"/>
      <c r="AL41" s="211"/>
      <c r="AM41" s="384" t="str">
        <f t="shared" si="0"/>
        <v/>
      </c>
      <c r="AN41" s="384"/>
      <c r="AO41" s="383"/>
      <c r="AP41" s="383"/>
      <c r="AQ41" s="383"/>
      <c r="AR41" s="383"/>
      <c r="AS41" s="383"/>
      <c r="AT41" s="383"/>
      <c r="AU41" s="383"/>
      <c r="AV41" s="383"/>
      <c r="AW41" s="383"/>
      <c r="AX41" s="383"/>
      <c r="AY41" s="383"/>
      <c r="AZ41" s="383"/>
      <c r="BA41" s="383"/>
      <c r="BB41" s="383"/>
      <c r="BC41" s="383"/>
      <c r="BD41" s="211"/>
      <c r="BE41" s="384" t="str">
        <f t="shared" si="1"/>
        <v/>
      </c>
      <c r="BF41" s="384"/>
      <c r="BG41" s="383"/>
      <c r="BH41" s="383"/>
      <c r="BI41" s="383"/>
      <c r="BJ41" s="383"/>
      <c r="BK41" s="383"/>
      <c r="BL41" s="383"/>
      <c r="BM41" s="383"/>
      <c r="BN41" s="383"/>
      <c r="BO41" s="383"/>
      <c r="BP41" s="383"/>
      <c r="BQ41" s="383"/>
      <c r="BR41" s="383"/>
      <c r="BS41" s="383"/>
      <c r="BT41" s="383"/>
      <c r="BU41" s="383"/>
      <c r="BV41" s="211"/>
      <c r="BW41" s="384" t="str">
        <f t="shared" si="2"/>
        <v/>
      </c>
      <c r="BX41" s="384"/>
      <c r="BY41" s="383" t="str">
        <f>IF('各会計、関係団体の財政状況及び健全化判断比率'!B75="","",'各会計、関係団体の財政状況及び健全化判断比率'!B75)</f>
        <v/>
      </c>
      <c r="BZ41" s="383"/>
      <c r="CA41" s="383"/>
      <c r="CB41" s="383"/>
      <c r="CC41" s="383"/>
      <c r="CD41" s="383"/>
      <c r="CE41" s="383"/>
      <c r="CF41" s="383"/>
      <c r="CG41" s="383"/>
      <c r="CH41" s="383"/>
      <c r="CI41" s="383"/>
      <c r="CJ41" s="383"/>
      <c r="CK41" s="383"/>
      <c r="CL41" s="383"/>
      <c r="CM41" s="383"/>
      <c r="CN41" s="211"/>
      <c r="CO41" s="384" t="str">
        <f t="shared" si="3"/>
        <v/>
      </c>
      <c r="CP41" s="384"/>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208"/>
      <c r="DG41" s="385" t="str">
        <f>IF('各会計、関係団体の財政状況及び健全化判断比率'!BR14="","",'各会計、関係団体の財政状況及び健全化判断比率'!BR14)</f>
        <v/>
      </c>
      <c r="DH41" s="385"/>
      <c r="DI41" s="215"/>
      <c r="DJ41" s="183"/>
      <c r="DK41" s="183"/>
      <c r="DL41" s="183"/>
      <c r="DM41" s="183"/>
      <c r="DN41" s="183"/>
      <c r="DO41" s="183"/>
    </row>
    <row r="42" spans="1:119" ht="32.25" customHeight="1" x14ac:dyDescent="0.15">
      <c r="A42" s="183"/>
      <c r="B42" s="210"/>
      <c r="C42" s="384" t="str">
        <f t="shared" si="5"/>
        <v/>
      </c>
      <c r="D42" s="384"/>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211"/>
      <c r="U42" s="384" t="str">
        <f t="shared" si="4"/>
        <v/>
      </c>
      <c r="V42" s="384"/>
      <c r="W42" s="383"/>
      <c r="X42" s="383"/>
      <c r="Y42" s="383"/>
      <c r="Z42" s="383"/>
      <c r="AA42" s="383"/>
      <c r="AB42" s="383"/>
      <c r="AC42" s="383"/>
      <c r="AD42" s="383"/>
      <c r="AE42" s="383"/>
      <c r="AF42" s="383"/>
      <c r="AG42" s="383"/>
      <c r="AH42" s="383"/>
      <c r="AI42" s="383"/>
      <c r="AJ42" s="383"/>
      <c r="AK42" s="383"/>
      <c r="AL42" s="211"/>
      <c r="AM42" s="384" t="str">
        <f t="shared" si="0"/>
        <v/>
      </c>
      <c r="AN42" s="384"/>
      <c r="AO42" s="383"/>
      <c r="AP42" s="383"/>
      <c r="AQ42" s="383"/>
      <c r="AR42" s="383"/>
      <c r="AS42" s="383"/>
      <c r="AT42" s="383"/>
      <c r="AU42" s="383"/>
      <c r="AV42" s="383"/>
      <c r="AW42" s="383"/>
      <c r="AX42" s="383"/>
      <c r="AY42" s="383"/>
      <c r="AZ42" s="383"/>
      <c r="BA42" s="383"/>
      <c r="BB42" s="383"/>
      <c r="BC42" s="383"/>
      <c r="BD42" s="211"/>
      <c r="BE42" s="384" t="str">
        <f t="shared" si="1"/>
        <v/>
      </c>
      <c r="BF42" s="384"/>
      <c r="BG42" s="383"/>
      <c r="BH42" s="383"/>
      <c r="BI42" s="383"/>
      <c r="BJ42" s="383"/>
      <c r="BK42" s="383"/>
      <c r="BL42" s="383"/>
      <c r="BM42" s="383"/>
      <c r="BN42" s="383"/>
      <c r="BO42" s="383"/>
      <c r="BP42" s="383"/>
      <c r="BQ42" s="383"/>
      <c r="BR42" s="383"/>
      <c r="BS42" s="383"/>
      <c r="BT42" s="383"/>
      <c r="BU42" s="383"/>
      <c r="BV42" s="211"/>
      <c r="BW42" s="384" t="str">
        <f t="shared" si="2"/>
        <v/>
      </c>
      <c r="BX42" s="384"/>
      <c r="BY42" s="383" t="str">
        <f>IF('各会計、関係団体の財政状況及び健全化判断比率'!B76="","",'各会計、関係団体の財政状況及び健全化判断比率'!B76)</f>
        <v/>
      </c>
      <c r="BZ42" s="383"/>
      <c r="CA42" s="383"/>
      <c r="CB42" s="383"/>
      <c r="CC42" s="383"/>
      <c r="CD42" s="383"/>
      <c r="CE42" s="383"/>
      <c r="CF42" s="383"/>
      <c r="CG42" s="383"/>
      <c r="CH42" s="383"/>
      <c r="CI42" s="383"/>
      <c r="CJ42" s="383"/>
      <c r="CK42" s="383"/>
      <c r="CL42" s="383"/>
      <c r="CM42" s="383"/>
      <c r="CN42" s="211"/>
      <c r="CO42" s="384" t="str">
        <f t="shared" si="3"/>
        <v/>
      </c>
      <c r="CP42" s="384"/>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208"/>
      <c r="DG42" s="385" t="str">
        <f>IF('各会計、関係団体の財政状況及び健全化判断比率'!BR15="","",'各会計、関係団体の財政状況及び健全化判断比率'!BR15)</f>
        <v/>
      </c>
      <c r="DH42" s="385"/>
      <c r="DI42" s="215"/>
      <c r="DJ42" s="183"/>
      <c r="DK42" s="183"/>
      <c r="DL42" s="183"/>
      <c r="DM42" s="183"/>
      <c r="DN42" s="183"/>
      <c r="DO42" s="183"/>
    </row>
    <row r="43" spans="1:119" ht="32.25" customHeight="1" x14ac:dyDescent="0.15">
      <c r="A43" s="183"/>
      <c r="B43" s="210"/>
      <c r="C43" s="384" t="str">
        <f t="shared" si="5"/>
        <v/>
      </c>
      <c r="D43" s="384"/>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211"/>
      <c r="U43" s="384" t="str">
        <f t="shared" si="4"/>
        <v/>
      </c>
      <c r="V43" s="384"/>
      <c r="W43" s="383"/>
      <c r="X43" s="383"/>
      <c r="Y43" s="383"/>
      <c r="Z43" s="383"/>
      <c r="AA43" s="383"/>
      <c r="AB43" s="383"/>
      <c r="AC43" s="383"/>
      <c r="AD43" s="383"/>
      <c r="AE43" s="383"/>
      <c r="AF43" s="383"/>
      <c r="AG43" s="383"/>
      <c r="AH43" s="383"/>
      <c r="AI43" s="383"/>
      <c r="AJ43" s="383"/>
      <c r="AK43" s="383"/>
      <c r="AL43" s="211"/>
      <c r="AM43" s="384" t="str">
        <f t="shared" si="0"/>
        <v/>
      </c>
      <c r="AN43" s="384"/>
      <c r="AO43" s="383"/>
      <c r="AP43" s="383"/>
      <c r="AQ43" s="383"/>
      <c r="AR43" s="383"/>
      <c r="AS43" s="383"/>
      <c r="AT43" s="383"/>
      <c r="AU43" s="383"/>
      <c r="AV43" s="383"/>
      <c r="AW43" s="383"/>
      <c r="AX43" s="383"/>
      <c r="AY43" s="383"/>
      <c r="AZ43" s="383"/>
      <c r="BA43" s="383"/>
      <c r="BB43" s="383"/>
      <c r="BC43" s="383"/>
      <c r="BD43" s="211"/>
      <c r="BE43" s="384" t="str">
        <f t="shared" si="1"/>
        <v/>
      </c>
      <c r="BF43" s="384"/>
      <c r="BG43" s="383"/>
      <c r="BH43" s="383"/>
      <c r="BI43" s="383"/>
      <c r="BJ43" s="383"/>
      <c r="BK43" s="383"/>
      <c r="BL43" s="383"/>
      <c r="BM43" s="383"/>
      <c r="BN43" s="383"/>
      <c r="BO43" s="383"/>
      <c r="BP43" s="383"/>
      <c r="BQ43" s="383"/>
      <c r="BR43" s="383"/>
      <c r="BS43" s="383"/>
      <c r="BT43" s="383"/>
      <c r="BU43" s="383"/>
      <c r="BV43" s="211"/>
      <c r="BW43" s="384" t="str">
        <f t="shared" si="2"/>
        <v/>
      </c>
      <c r="BX43" s="384"/>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211"/>
      <c r="CO43" s="384" t="str">
        <f t="shared" si="3"/>
        <v/>
      </c>
      <c r="CP43" s="384"/>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208"/>
      <c r="DG43" s="385" t="str">
        <f>IF('各会計、関係団体の財政状況及び健全化判断比率'!BR16="","",'各会計、関係団体の財政状況及び健全化判断比率'!BR16)</f>
        <v/>
      </c>
      <c r="DH43" s="385"/>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198</v>
      </c>
      <c r="C46" s="183"/>
      <c r="D46" s="183"/>
      <c r="E46" s="183" t="s">
        <v>199</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200</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201</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202</v>
      </c>
    </row>
    <row r="50" spans="5:5" x14ac:dyDescent="0.15">
      <c r="E50" s="185" t="s">
        <v>203</v>
      </c>
    </row>
    <row r="51" spans="5:5" x14ac:dyDescent="0.15">
      <c r="E51" s="185" t="s">
        <v>204</v>
      </c>
    </row>
    <row r="52" spans="5:5" x14ac:dyDescent="0.15">
      <c r="E52" s="185" t="s">
        <v>205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tr2AauNnCfBCL2FBl4ODxN688n0ib9B6bfKTxwGk0p+6P30Tt23KFMcXzlKFwQLy6IU6paiy6R2ZM/QHl3UEg==" saltValue="DxFf+M8UShEvngWVCAwI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04" t="s">
        <v>555</v>
      </c>
      <c r="D34" s="1204"/>
      <c r="E34" s="1205"/>
      <c r="F34" s="32">
        <v>8.48</v>
      </c>
      <c r="G34" s="33">
        <v>8.67</v>
      </c>
      <c r="H34" s="33">
        <v>8.0399999999999991</v>
      </c>
      <c r="I34" s="33">
        <v>8.65</v>
      </c>
      <c r="J34" s="34">
        <v>8.83</v>
      </c>
      <c r="K34" s="22"/>
      <c r="L34" s="22"/>
      <c r="M34" s="22"/>
      <c r="N34" s="22"/>
      <c r="O34" s="22"/>
      <c r="P34" s="22"/>
    </row>
    <row r="35" spans="1:16" ht="39" customHeight="1" x14ac:dyDescent="0.15">
      <c r="A35" s="22"/>
      <c r="B35" s="35"/>
      <c r="C35" s="1198" t="s">
        <v>556</v>
      </c>
      <c r="D35" s="1199"/>
      <c r="E35" s="1200"/>
      <c r="F35" s="36">
        <v>10.66</v>
      </c>
      <c r="G35" s="37">
        <v>10.99</v>
      </c>
      <c r="H35" s="37">
        <v>10.76</v>
      </c>
      <c r="I35" s="37">
        <v>9.74</v>
      </c>
      <c r="J35" s="38">
        <v>8.4700000000000006</v>
      </c>
      <c r="K35" s="22"/>
      <c r="L35" s="22"/>
      <c r="M35" s="22"/>
      <c r="N35" s="22"/>
      <c r="O35" s="22"/>
      <c r="P35" s="22"/>
    </row>
    <row r="36" spans="1:16" ht="39" customHeight="1" x14ac:dyDescent="0.15">
      <c r="A36" s="22"/>
      <c r="B36" s="35"/>
      <c r="C36" s="1198" t="s">
        <v>557</v>
      </c>
      <c r="D36" s="1199"/>
      <c r="E36" s="1200"/>
      <c r="F36" s="36">
        <v>0</v>
      </c>
      <c r="G36" s="37">
        <v>0.23</v>
      </c>
      <c r="H36" s="37">
        <v>0.26</v>
      </c>
      <c r="I36" s="37">
        <v>0.3</v>
      </c>
      <c r="J36" s="38">
        <v>0.53</v>
      </c>
      <c r="K36" s="22"/>
      <c r="L36" s="22"/>
      <c r="M36" s="22"/>
      <c r="N36" s="22"/>
      <c r="O36" s="22"/>
      <c r="P36" s="22"/>
    </row>
    <row r="37" spans="1:16" ht="39" customHeight="1" x14ac:dyDescent="0.15">
      <c r="A37" s="22"/>
      <c r="B37" s="35"/>
      <c r="C37" s="1198" t="s">
        <v>558</v>
      </c>
      <c r="D37" s="1199"/>
      <c r="E37" s="1200"/>
      <c r="F37" s="36">
        <v>0.75</v>
      </c>
      <c r="G37" s="37">
        <v>0.08</v>
      </c>
      <c r="H37" s="37">
        <v>0.25</v>
      </c>
      <c r="I37" s="37">
        <v>0.41</v>
      </c>
      <c r="J37" s="38">
        <v>0.19</v>
      </c>
      <c r="K37" s="22"/>
      <c r="L37" s="22"/>
      <c r="M37" s="22"/>
      <c r="N37" s="22"/>
      <c r="O37" s="22"/>
      <c r="P37" s="22"/>
    </row>
    <row r="38" spans="1:16" ht="39" customHeight="1" x14ac:dyDescent="0.15">
      <c r="A38" s="22"/>
      <c r="B38" s="35"/>
      <c r="C38" s="1198" t="s">
        <v>559</v>
      </c>
      <c r="D38" s="1199"/>
      <c r="E38" s="1200"/>
      <c r="F38" s="36">
        <v>0</v>
      </c>
      <c r="G38" s="37">
        <v>0</v>
      </c>
      <c r="H38" s="37">
        <v>0</v>
      </c>
      <c r="I38" s="37">
        <v>0</v>
      </c>
      <c r="J38" s="38">
        <v>0</v>
      </c>
      <c r="K38" s="22"/>
      <c r="L38" s="22"/>
      <c r="M38" s="22"/>
      <c r="N38" s="22"/>
      <c r="O38" s="22"/>
      <c r="P38" s="22"/>
    </row>
    <row r="39" spans="1:16" ht="39" customHeight="1" x14ac:dyDescent="0.15">
      <c r="A39" s="22"/>
      <c r="B39" s="35"/>
      <c r="C39" s="1198" t="s">
        <v>560</v>
      </c>
      <c r="D39" s="1199"/>
      <c r="E39" s="1200"/>
      <c r="F39" s="36">
        <v>0</v>
      </c>
      <c r="G39" s="37">
        <v>0</v>
      </c>
      <c r="H39" s="37">
        <v>0</v>
      </c>
      <c r="I39" s="37">
        <v>0</v>
      </c>
      <c r="J39" s="38">
        <v>0</v>
      </c>
      <c r="K39" s="22"/>
      <c r="L39" s="22"/>
      <c r="M39" s="22"/>
      <c r="N39" s="22"/>
      <c r="O39" s="22"/>
      <c r="P39" s="22"/>
    </row>
    <row r="40" spans="1:16" ht="39" customHeight="1" x14ac:dyDescent="0.15">
      <c r="A40" s="22"/>
      <c r="B40" s="35"/>
      <c r="C40" s="1198" t="s">
        <v>561</v>
      </c>
      <c r="D40" s="1199"/>
      <c r="E40" s="1200"/>
      <c r="F40" s="36">
        <v>0</v>
      </c>
      <c r="G40" s="37">
        <v>0</v>
      </c>
      <c r="H40" s="37">
        <v>0</v>
      </c>
      <c r="I40" s="37">
        <v>0</v>
      </c>
      <c r="J40" s="38">
        <v>0</v>
      </c>
      <c r="K40" s="22"/>
      <c r="L40" s="22"/>
      <c r="M40" s="22"/>
      <c r="N40" s="22"/>
      <c r="O40" s="22"/>
      <c r="P40" s="22"/>
    </row>
    <row r="41" spans="1:16" ht="39" customHeight="1" x14ac:dyDescent="0.15">
      <c r="A41" s="22"/>
      <c r="B41" s="35"/>
      <c r="C41" s="1198"/>
      <c r="D41" s="1199"/>
      <c r="E41" s="1200"/>
      <c r="F41" s="36"/>
      <c r="G41" s="37"/>
      <c r="H41" s="37"/>
      <c r="I41" s="37"/>
      <c r="J41" s="38"/>
      <c r="K41" s="22"/>
      <c r="L41" s="22"/>
      <c r="M41" s="22"/>
      <c r="N41" s="22"/>
      <c r="O41" s="22"/>
      <c r="P41" s="22"/>
    </row>
    <row r="42" spans="1:16" ht="39" customHeight="1" x14ac:dyDescent="0.15">
      <c r="A42" s="22"/>
      <c r="B42" s="39"/>
      <c r="C42" s="1198" t="s">
        <v>562</v>
      </c>
      <c r="D42" s="1199"/>
      <c r="E42" s="1200"/>
      <c r="F42" s="36" t="s">
        <v>503</v>
      </c>
      <c r="G42" s="37" t="s">
        <v>503</v>
      </c>
      <c r="H42" s="37" t="s">
        <v>503</v>
      </c>
      <c r="I42" s="37" t="s">
        <v>503</v>
      </c>
      <c r="J42" s="38" t="s">
        <v>503</v>
      </c>
      <c r="K42" s="22"/>
      <c r="L42" s="22"/>
      <c r="M42" s="22"/>
      <c r="N42" s="22"/>
      <c r="O42" s="22"/>
      <c r="P42" s="22"/>
    </row>
    <row r="43" spans="1:16" ht="39" customHeight="1" thickBot="1" x14ac:dyDescent="0.2">
      <c r="A43" s="22"/>
      <c r="B43" s="40"/>
      <c r="C43" s="1201" t="s">
        <v>563</v>
      </c>
      <c r="D43" s="1202"/>
      <c r="E43" s="1203"/>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uaQSWWkZqh7kjDVZ4c8kRAo8jwnAKWjgiMPITR5lFbBYkc3lIzfBM0Bzfc3HvwAwMTVaVkAzwptS24IP1MlZA==" saltValue="RtNzLCH9HhJARflxjqi3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24" t="s">
        <v>10</v>
      </c>
      <c r="C45" s="1225"/>
      <c r="D45" s="58"/>
      <c r="E45" s="1230" t="s">
        <v>11</v>
      </c>
      <c r="F45" s="1230"/>
      <c r="G45" s="1230"/>
      <c r="H45" s="1230"/>
      <c r="I45" s="1230"/>
      <c r="J45" s="1231"/>
      <c r="K45" s="59">
        <v>468</v>
      </c>
      <c r="L45" s="60">
        <v>486</v>
      </c>
      <c r="M45" s="60">
        <v>521</v>
      </c>
      <c r="N45" s="60">
        <v>518</v>
      </c>
      <c r="O45" s="61">
        <v>559</v>
      </c>
      <c r="P45" s="48"/>
      <c r="Q45" s="48"/>
      <c r="R45" s="48"/>
      <c r="S45" s="48"/>
      <c r="T45" s="48"/>
      <c r="U45" s="48"/>
    </row>
    <row r="46" spans="1:21" ht="30.75" customHeight="1" x14ac:dyDescent="0.15">
      <c r="A46" s="48"/>
      <c r="B46" s="1226"/>
      <c r="C46" s="1227"/>
      <c r="D46" s="62"/>
      <c r="E46" s="1208" t="s">
        <v>12</v>
      </c>
      <c r="F46" s="1208"/>
      <c r="G46" s="1208"/>
      <c r="H46" s="1208"/>
      <c r="I46" s="1208"/>
      <c r="J46" s="1209"/>
      <c r="K46" s="63" t="s">
        <v>503</v>
      </c>
      <c r="L46" s="64" t="s">
        <v>503</v>
      </c>
      <c r="M46" s="64" t="s">
        <v>503</v>
      </c>
      <c r="N46" s="64" t="s">
        <v>503</v>
      </c>
      <c r="O46" s="65" t="s">
        <v>503</v>
      </c>
      <c r="P46" s="48"/>
      <c r="Q46" s="48"/>
      <c r="R46" s="48"/>
      <c r="S46" s="48"/>
      <c r="T46" s="48"/>
      <c r="U46" s="48"/>
    </row>
    <row r="47" spans="1:21" ht="30.75" customHeight="1" x14ac:dyDescent="0.15">
      <c r="A47" s="48"/>
      <c r="B47" s="1226"/>
      <c r="C47" s="1227"/>
      <c r="D47" s="62"/>
      <c r="E47" s="1208" t="s">
        <v>13</v>
      </c>
      <c r="F47" s="1208"/>
      <c r="G47" s="1208"/>
      <c r="H47" s="1208"/>
      <c r="I47" s="1208"/>
      <c r="J47" s="1209"/>
      <c r="K47" s="63" t="s">
        <v>503</v>
      </c>
      <c r="L47" s="64" t="s">
        <v>503</v>
      </c>
      <c r="M47" s="64" t="s">
        <v>503</v>
      </c>
      <c r="N47" s="64" t="s">
        <v>503</v>
      </c>
      <c r="O47" s="65" t="s">
        <v>503</v>
      </c>
      <c r="P47" s="48"/>
      <c r="Q47" s="48"/>
      <c r="R47" s="48"/>
      <c r="S47" s="48"/>
      <c r="T47" s="48"/>
      <c r="U47" s="48"/>
    </row>
    <row r="48" spans="1:21" ht="30.75" customHeight="1" x14ac:dyDescent="0.15">
      <c r="A48" s="48"/>
      <c r="B48" s="1226"/>
      <c r="C48" s="1227"/>
      <c r="D48" s="62"/>
      <c r="E48" s="1208" t="s">
        <v>14</v>
      </c>
      <c r="F48" s="1208"/>
      <c r="G48" s="1208"/>
      <c r="H48" s="1208"/>
      <c r="I48" s="1208"/>
      <c r="J48" s="1209"/>
      <c r="K48" s="63">
        <v>182</v>
      </c>
      <c r="L48" s="64">
        <v>167</v>
      </c>
      <c r="M48" s="64">
        <v>159</v>
      </c>
      <c r="N48" s="64">
        <v>148</v>
      </c>
      <c r="O48" s="65">
        <v>143</v>
      </c>
      <c r="P48" s="48"/>
      <c r="Q48" s="48"/>
      <c r="R48" s="48"/>
      <c r="S48" s="48"/>
      <c r="T48" s="48"/>
      <c r="U48" s="48"/>
    </row>
    <row r="49" spans="1:21" ht="30.75" customHeight="1" x14ac:dyDescent="0.15">
      <c r="A49" s="48"/>
      <c r="B49" s="1226"/>
      <c r="C49" s="1227"/>
      <c r="D49" s="62"/>
      <c r="E49" s="1208" t="s">
        <v>15</v>
      </c>
      <c r="F49" s="1208"/>
      <c r="G49" s="1208"/>
      <c r="H49" s="1208"/>
      <c r="I49" s="1208"/>
      <c r="J49" s="1209"/>
      <c r="K49" s="63">
        <v>10</v>
      </c>
      <c r="L49" s="64">
        <v>10</v>
      </c>
      <c r="M49" s="64">
        <v>10</v>
      </c>
      <c r="N49" s="64">
        <v>9</v>
      </c>
      <c r="O49" s="65">
        <v>1</v>
      </c>
      <c r="P49" s="48"/>
      <c r="Q49" s="48"/>
      <c r="R49" s="48"/>
      <c r="S49" s="48"/>
      <c r="T49" s="48"/>
      <c r="U49" s="48"/>
    </row>
    <row r="50" spans="1:21" ht="30.75" customHeight="1" x14ac:dyDescent="0.15">
      <c r="A50" s="48"/>
      <c r="B50" s="1226"/>
      <c r="C50" s="1227"/>
      <c r="D50" s="62"/>
      <c r="E50" s="1208" t="s">
        <v>16</v>
      </c>
      <c r="F50" s="1208"/>
      <c r="G50" s="1208"/>
      <c r="H50" s="1208"/>
      <c r="I50" s="1208"/>
      <c r="J50" s="1209"/>
      <c r="K50" s="63">
        <v>19</v>
      </c>
      <c r="L50" s="64">
        <v>13</v>
      </c>
      <c r="M50" s="64">
        <v>1</v>
      </c>
      <c r="N50" s="64">
        <v>1</v>
      </c>
      <c r="O50" s="65">
        <v>1</v>
      </c>
      <c r="P50" s="48"/>
      <c r="Q50" s="48"/>
      <c r="R50" s="48"/>
      <c r="S50" s="48"/>
      <c r="T50" s="48"/>
      <c r="U50" s="48"/>
    </row>
    <row r="51" spans="1:21" ht="30.75" customHeight="1" x14ac:dyDescent="0.15">
      <c r="A51" s="48"/>
      <c r="B51" s="1228"/>
      <c r="C51" s="1229"/>
      <c r="D51" s="66"/>
      <c r="E51" s="1208" t="s">
        <v>17</v>
      </c>
      <c r="F51" s="1208"/>
      <c r="G51" s="1208"/>
      <c r="H51" s="1208"/>
      <c r="I51" s="1208"/>
      <c r="J51" s="1209"/>
      <c r="K51" s="63">
        <v>0</v>
      </c>
      <c r="L51" s="64" t="s">
        <v>503</v>
      </c>
      <c r="M51" s="64">
        <v>0</v>
      </c>
      <c r="N51" s="64">
        <v>0</v>
      </c>
      <c r="O51" s="65" t="s">
        <v>503</v>
      </c>
      <c r="P51" s="48"/>
      <c r="Q51" s="48"/>
      <c r="R51" s="48"/>
      <c r="S51" s="48"/>
      <c r="T51" s="48"/>
      <c r="U51" s="48"/>
    </row>
    <row r="52" spans="1:21" ht="30.75" customHeight="1" x14ac:dyDescent="0.15">
      <c r="A52" s="48"/>
      <c r="B52" s="1206" t="s">
        <v>18</v>
      </c>
      <c r="C52" s="1207"/>
      <c r="D52" s="66"/>
      <c r="E52" s="1208" t="s">
        <v>19</v>
      </c>
      <c r="F52" s="1208"/>
      <c r="G52" s="1208"/>
      <c r="H52" s="1208"/>
      <c r="I52" s="1208"/>
      <c r="J52" s="1209"/>
      <c r="K52" s="63">
        <v>450</v>
      </c>
      <c r="L52" s="64">
        <v>450</v>
      </c>
      <c r="M52" s="64">
        <v>489</v>
      </c>
      <c r="N52" s="64">
        <v>510</v>
      </c>
      <c r="O52" s="65">
        <v>525</v>
      </c>
      <c r="P52" s="48"/>
      <c r="Q52" s="48"/>
      <c r="R52" s="48"/>
      <c r="S52" s="48"/>
      <c r="T52" s="48"/>
      <c r="U52" s="48"/>
    </row>
    <row r="53" spans="1:21" ht="30.75" customHeight="1" thickBot="1" x14ac:dyDescent="0.2">
      <c r="A53" s="48"/>
      <c r="B53" s="1210" t="s">
        <v>20</v>
      </c>
      <c r="C53" s="1211"/>
      <c r="D53" s="67"/>
      <c r="E53" s="1212" t="s">
        <v>21</v>
      </c>
      <c r="F53" s="1212"/>
      <c r="G53" s="1212"/>
      <c r="H53" s="1212"/>
      <c r="I53" s="1212"/>
      <c r="J53" s="1213"/>
      <c r="K53" s="68">
        <v>229</v>
      </c>
      <c r="L53" s="69">
        <v>226</v>
      </c>
      <c r="M53" s="69">
        <v>202</v>
      </c>
      <c r="N53" s="69">
        <v>166</v>
      </c>
      <c r="O53" s="70">
        <v>179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14" t="s">
        <v>24</v>
      </c>
      <c r="C57" s="1215"/>
      <c r="D57" s="1218" t="s">
        <v>25</v>
      </c>
      <c r="E57" s="1219"/>
      <c r="F57" s="1219"/>
      <c r="G57" s="1219"/>
      <c r="H57" s="1219"/>
      <c r="I57" s="1219"/>
      <c r="J57" s="1220"/>
      <c r="K57" s="82">
        <v>0</v>
      </c>
      <c r="L57" s="83">
        <v>0</v>
      </c>
      <c r="M57" s="83">
        <v>0</v>
      </c>
      <c r="N57" s="83">
        <v>0</v>
      </c>
      <c r="O57" s="84">
        <v>0</v>
      </c>
    </row>
    <row r="58" spans="1:21" ht="31.5" customHeight="1" thickBot="1" x14ac:dyDescent="0.2">
      <c r="B58" s="1216"/>
      <c r="C58" s="1217"/>
      <c r="D58" s="1221" t="s">
        <v>26</v>
      </c>
      <c r="E58" s="1222"/>
      <c r="F58" s="1222"/>
      <c r="G58" s="1222"/>
      <c r="H58" s="1222"/>
      <c r="I58" s="1222"/>
      <c r="J58" s="1223"/>
      <c r="K58" s="85">
        <v>0</v>
      </c>
      <c r="L58" s="86">
        <v>0</v>
      </c>
      <c r="M58" s="86">
        <v>0</v>
      </c>
      <c r="N58" s="86">
        <v>0</v>
      </c>
      <c r="O58" s="87">
        <v>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xtsaZFhRGHAGw3rTloujfprGzCrbV4Iuzih7JCqQ8Z7onDc5Y4SAul5Pbq/mgIQelwwtjKp5EQfLY3JzDYA==" saltValue="VOjr8oCrkhJ+kjB711lX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545</v>
      </c>
      <c r="J40" s="99" t="s">
        <v>546</v>
      </c>
      <c r="K40" s="99" t="s">
        <v>547</v>
      </c>
      <c r="L40" s="99" t="s">
        <v>548</v>
      </c>
      <c r="M40" s="100" t="s">
        <v>549</v>
      </c>
    </row>
    <row r="41" spans="2:13" ht="27.75" customHeight="1" x14ac:dyDescent="0.15">
      <c r="B41" s="1244" t="s">
        <v>29</v>
      </c>
      <c r="C41" s="1245"/>
      <c r="D41" s="101"/>
      <c r="E41" s="1246" t="s">
        <v>30</v>
      </c>
      <c r="F41" s="1246"/>
      <c r="G41" s="1246"/>
      <c r="H41" s="1247"/>
      <c r="I41" s="102">
        <v>5429</v>
      </c>
      <c r="J41" s="103">
        <v>5331</v>
      </c>
      <c r="K41" s="103">
        <v>5229</v>
      </c>
      <c r="L41" s="103">
        <v>5328</v>
      </c>
      <c r="M41" s="104">
        <v>5280</v>
      </c>
    </row>
    <row r="42" spans="2:13" ht="27.75" customHeight="1" x14ac:dyDescent="0.15">
      <c r="B42" s="1234"/>
      <c r="C42" s="1235"/>
      <c r="D42" s="105"/>
      <c r="E42" s="1238" t="s">
        <v>31</v>
      </c>
      <c r="F42" s="1238"/>
      <c r="G42" s="1238"/>
      <c r="H42" s="1239"/>
      <c r="I42" s="106">
        <v>64</v>
      </c>
      <c r="J42" s="107">
        <v>47</v>
      </c>
      <c r="K42" s="107">
        <v>34</v>
      </c>
      <c r="L42" s="107">
        <v>32</v>
      </c>
      <c r="M42" s="108">
        <v>25</v>
      </c>
    </row>
    <row r="43" spans="2:13" ht="27.75" customHeight="1" x14ac:dyDescent="0.15">
      <c r="B43" s="1234"/>
      <c r="C43" s="1235"/>
      <c r="D43" s="105"/>
      <c r="E43" s="1238" t="s">
        <v>32</v>
      </c>
      <c r="F43" s="1238"/>
      <c r="G43" s="1238"/>
      <c r="H43" s="1239"/>
      <c r="I43" s="106">
        <v>1236</v>
      </c>
      <c r="J43" s="107">
        <v>1128</v>
      </c>
      <c r="K43" s="107">
        <v>1044</v>
      </c>
      <c r="L43" s="107">
        <v>972</v>
      </c>
      <c r="M43" s="108">
        <v>869</v>
      </c>
    </row>
    <row r="44" spans="2:13" ht="27.75" customHeight="1" x14ac:dyDescent="0.15">
      <c r="B44" s="1234"/>
      <c r="C44" s="1235"/>
      <c r="D44" s="105"/>
      <c r="E44" s="1238" t="s">
        <v>33</v>
      </c>
      <c r="F44" s="1238"/>
      <c r="G44" s="1238"/>
      <c r="H44" s="1239"/>
      <c r="I44" s="106">
        <v>30</v>
      </c>
      <c r="J44" s="107">
        <v>21</v>
      </c>
      <c r="K44" s="107">
        <v>11</v>
      </c>
      <c r="L44" s="107">
        <v>2</v>
      </c>
      <c r="M44" s="108">
        <v>1</v>
      </c>
    </row>
    <row r="45" spans="2:13" ht="27.75" customHeight="1" x14ac:dyDescent="0.15">
      <c r="B45" s="1234"/>
      <c r="C45" s="1235"/>
      <c r="D45" s="105"/>
      <c r="E45" s="1238" t="s">
        <v>34</v>
      </c>
      <c r="F45" s="1238"/>
      <c r="G45" s="1238"/>
      <c r="H45" s="1239"/>
      <c r="I45" s="106">
        <v>1044</v>
      </c>
      <c r="J45" s="107">
        <v>1037</v>
      </c>
      <c r="K45" s="107">
        <v>1027</v>
      </c>
      <c r="L45" s="107">
        <v>997</v>
      </c>
      <c r="M45" s="108">
        <v>975</v>
      </c>
    </row>
    <row r="46" spans="2:13" ht="27.75" customHeight="1" x14ac:dyDescent="0.15">
      <c r="B46" s="1234"/>
      <c r="C46" s="1235"/>
      <c r="D46" s="109"/>
      <c r="E46" s="1238" t="s">
        <v>35</v>
      </c>
      <c r="F46" s="1238"/>
      <c r="G46" s="1238"/>
      <c r="H46" s="1239"/>
      <c r="I46" s="106" t="s">
        <v>503</v>
      </c>
      <c r="J46" s="107" t="s">
        <v>503</v>
      </c>
      <c r="K46" s="107" t="s">
        <v>503</v>
      </c>
      <c r="L46" s="107" t="s">
        <v>503</v>
      </c>
      <c r="M46" s="108" t="s">
        <v>503</v>
      </c>
    </row>
    <row r="47" spans="2:13" ht="27.75" customHeight="1" x14ac:dyDescent="0.15">
      <c r="B47" s="1234"/>
      <c r="C47" s="1235"/>
      <c r="D47" s="110"/>
      <c r="E47" s="1248" t="s">
        <v>36</v>
      </c>
      <c r="F47" s="1249"/>
      <c r="G47" s="1249"/>
      <c r="H47" s="1250"/>
      <c r="I47" s="106" t="s">
        <v>503</v>
      </c>
      <c r="J47" s="107" t="s">
        <v>503</v>
      </c>
      <c r="K47" s="107" t="s">
        <v>503</v>
      </c>
      <c r="L47" s="107" t="s">
        <v>503</v>
      </c>
      <c r="M47" s="108" t="s">
        <v>503</v>
      </c>
    </row>
    <row r="48" spans="2:13" ht="27.75" customHeight="1" x14ac:dyDescent="0.15">
      <c r="B48" s="1234"/>
      <c r="C48" s="1235"/>
      <c r="D48" s="105"/>
      <c r="E48" s="1238" t="s">
        <v>37</v>
      </c>
      <c r="F48" s="1238"/>
      <c r="G48" s="1238"/>
      <c r="H48" s="1239"/>
      <c r="I48" s="106" t="s">
        <v>503</v>
      </c>
      <c r="J48" s="107" t="s">
        <v>503</v>
      </c>
      <c r="K48" s="107" t="s">
        <v>503</v>
      </c>
      <c r="L48" s="107" t="s">
        <v>503</v>
      </c>
      <c r="M48" s="108" t="s">
        <v>503</v>
      </c>
    </row>
    <row r="49" spans="2:13" ht="27.75" customHeight="1" x14ac:dyDescent="0.15">
      <c r="B49" s="1236"/>
      <c r="C49" s="1237"/>
      <c r="D49" s="105"/>
      <c r="E49" s="1238" t="s">
        <v>38</v>
      </c>
      <c r="F49" s="1238"/>
      <c r="G49" s="1238"/>
      <c r="H49" s="1239"/>
      <c r="I49" s="106" t="s">
        <v>503</v>
      </c>
      <c r="J49" s="107" t="s">
        <v>503</v>
      </c>
      <c r="K49" s="107" t="s">
        <v>503</v>
      </c>
      <c r="L49" s="107" t="s">
        <v>503</v>
      </c>
      <c r="M49" s="108" t="s">
        <v>503</v>
      </c>
    </row>
    <row r="50" spans="2:13" ht="27.75" customHeight="1" x14ac:dyDescent="0.15">
      <c r="B50" s="1232" t="s">
        <v>39</v>
      </c>
      <c r="C50" s="1233"/>
      <c r="D50" s="111"/>
      <c r="E50" s="1238" t="s">
        <v>40</v>
      </c>
      <c r="F50" s="1238"/>
      <c r="G50" s="1238"/>
      <c r="H50" s="1239"/>
      <c r="I50" s="106">
        <v>3753</v>
      </c>
      <c r="J50" s="107">
        <v>3975</v>
      </c>
      <c r="K50" s="107">
        <v>4139</v>
      </c>
      <c r="L50" s="107">
        <v>4271</v>
      </c>
      <c r="M50" s="108">
        <v>4255</v>
      </c>
    </row>
    <row r="51" spans="2:13" ht="27.75" customHeight="1" x14ac:dyDescent="0.15">
      <c r="B51" s="1234"/>
      <c r="C51" s="1235"/>
      <c r="D51" s="105"/>
      <c r="E51" s="1238" t="s">
        <v>41</v>
      </c>
      <c r="F51" s="1238"/>
      <c r="G51" s="1238"/>
      <c r="H51" s="1239"/>
      <c r="I51" s="106">
        <v>290</v>
      </c>
      <c r="J51" s="107">
        <v>273</v>
      </c>
      <c r="K51" s="107">
        <v>271</v>
      </c>
      <c r="L51" s="107">
        <v>252</v>
      </c>
      <c r="M51" s="108">
        <v>215</v>
      </c>
    </row>
    <row r="52" spans="2:13" ht="27.75" customHeight="1" x14ac:dyDescent="0.15">
      <c r="B52" s="1236"/>
      <c r="C52" s="1237"/>
      <c r="D52" s="105"/>
      <c r="E52" s="1238" t="s">
        <v>42</v>
      </c>
      <c r="F52" s="1238"/>
      <c r="G52" s="1238"/>
      <c r="H52" s="1239"/>
      <c r="I52" s="106">
        <v>4628</v>
      </c>
      <c r="J52" s="107">
        <v>4577</v>
      </c>
      <c r="K52" s="107">
        <v>4500</v>
      </c>
      <c r="L52" s="107">
        <v>4284</v>
      </c>
      <c r="M52" s="108">
        <v>4510</v>
      </c>
    </row>
    <row r="53" spans="2:13" ht="27.75" customHeight="1" thickBot="1" x14ac:dyDescent="0.2">
      <c r="B53" s="1240" t="s">
        <v>43</v>
      </c>
      <c r="C53" s="1241"/>
      <c r="D53" s="112"/>
      <c r="E53" s="1242" t="s">
        <v>44</v>
      </c>
      <c r="F53" s="1242"/>
      <c r="G53" s="1242"/>
      <c r="H53" s="1243"/>
      <c r="I53" s="113">
        <v>-869</v>
      </c>
      <c r="J53" s="114">
        <v>-1261</v>
      </c>
      <c r="K53" s="114">
        <v>-1565</v>
      </c>
      <c r="L53" s="114">
        <v>-1475</v>
      </c>
      <c r="M53" s="115">
        <v>-1830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VAycN22yghRoC5GGcNUcMkaljn044hCl9UJrtkzrHySDjDcb7Xmj+kM475h482aP63MbGEhR9QZMttm1LF6Bw==" saltValue="LDIAXwjcQ4lOQzZzGrbe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59" t="s">
        <v>47</v>
      </c>
      <c r="D55" s="1259"/>
      <c r="E55" s="1260"/>
      <c r="F55" s="127">
        <v>1248</v>
      </c>
      <c r="G55" s="127">
        <v>1226</v>
      </c>
      <c r="H55" s="128">
        <v>1135</v>
      </c>
    </row>
    <row r="56" spans="2:8" ht="52.5" customHeight="1" x14ac:dyDescent="0.15">
      <c r="B56" s="129"/>
      <c r="C56" s="1261" t="s">
        <v>48</v>
      </c>
      <c r="D56" s="1261"/>
      <c r="E56" s="1262"/>
      <c r="F56" s="130">
        <v>540</v>
      </c>
      <c r="G56" s="130">
        <v>540</v>
      </c>
      <c r="H56" s="131">
        <v>540</v>
      </c>
    </row>
    <row r="57" spans="2:8" ht="53.25" customHeight="1" x14ac:dyDescent="0.15">
      <c r="B57" s="129"/>
      <c r="C57" s="1263" t="s">
        <v>49</v>
      </c>
      <c r="D57" s="1263"/>
      <c r="E57" s="1264"/>
      <c r="F57" s="132">
        <v>2144</v>
      </c>
      <c r="G57" s="132">
        <v>2291</v>
      </c>
      <c r="H57" s="133">
        <v>2358</v>
      </c>
    </row>
    <row r="58" spans="2:8" ht="45.75" customHeight="1" x14ac:dyDescent="0.15">
      <c r="B58" s="134"/>
      <c r="C58" s="1251" t="s">
        <v>50</v>
      </c>
      <c r="D58" s="1252"/>
      <c r="E58" s="1253"/>
      <c r="F58" s="135"/>
      <c r="G58" s="135" t="s">
        <v>576</v>
      </c>
      <c r="H58" s="135" t="s">
        <v>576</v>
      </c>
    </row>
    <row r="59" spans="2:8" ht="45.75" customHeight="1" x14ac:dyDescent="0.15">
      <c r="B59" s="134"/>
      <c r="C59" s="1251" t="s">
        <v>50</v>
      </c>
      <c r="D59" s="1252"/>
      <c r="E59" s="1253"/>
      <c r="F59" s="135"/>
      <c r="G59" s="135" t="s">
        <v>577</v>
      </c>
      <c r="H59" s="135" t="s">
        <v>577</v>
      </c>
    </row>
    <row r="60" spans="2:8" ht="45.75" customHeight="1" x14ac:dyDescent="0.15">
      <c r="B60" s="134"/>
      <c r="C60" s="1251" t="s">
        <v>50</v>
      </c>
      <c r="D60" s="1252"/>
      <c r="E60" s="1253"/>
      <c r="F60" s="135"/>
      <c r="G60" s="135" t="s">
        <v>578</v>
      </c>
      <c r="H60" s="135" t="s">
        <v>578</v>
      </c>
    </row>
    <row r="61" spans="2:8" ht="45.75" customHeight="1" x14ac:dyDescent="0.15">
      <c r="B61" s="134"/>
      <c r="C61" s="1251" t="s">
        <v>50</v>
      </c>
      <c r="D61" s="1252"/>
      <c r="E61" s="1253"/>
      <c r="F61" s="135"/>
      <c r="G61" s="135" t="s">
        <v>579</v>
      </c>
      <c r="H61" s="135" t="s">
        <v>579</v>
      </c>
    </row>
    <row r="62" spans="2:8" ht="45.75" customHeight="1" thickBot="1" x14ac:dyDescent="0.2">
      <c r="B62" s="136"/>
      <c r="C62" s="1254" t="s">
        <v>50</v>
      </c>
      <c r="D62" s="1255"/>
      <c r="E62" s="1256"/>
      <c r="F62" s="137"/>
      <c r="G62" s="137" t="s">
        <v>580</v>
      </c>
      <c r="H62" s="137" t="s">
        <v>580</v>
      </c>
    </row>
    <row r="63" spans="2:8" ht="52.5" customHeight="1" thickBot="1" x14ac:dyDescent="0.2">
      <c r="B63" s="138"/>
      <c r="C63" s="1257" t="s">
        <v>51</v>
      </c>
      <c r="D63" s="1257"/>
      <c r="E63" s="1258"/>
      <c r="F63" s="139">
        <v>3932</v>
      </c>
      <c r="G63" s="139">
        <v>4057</v>
      </c>
      <c r="H63" s="140">
        <v>4032</v>
      </c>
    </row>
    <row r="64" spans="2:8" ht="15" customHeight="1" x14ac:dyDescent="0.15"/>
    <row r="65" ht="0" hidden="1" customHeight="1" x14ac:dyDescent="0.15"/>
    <row r="66" ht="0" hidden="1" customHeight="1" x14ac:dyDescent="0.15"/>
  </sheetData>
  <sheetProtection algorithmName="SHA-512" hashValue="L7Zk+K45Mjo4mUqkTZiO0Fe4u3Yc/y5OySVMnppIF/sVQ+BEH7Ny7/YZy90Jkd738veAaarZv6w37Syd6tl65Q==" saltValue="L9spO2GPUQxNMw6u2ujX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01B7E-9315-4236-A3EA-A172A1253818}">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7" customWidth="1"/>
    <col min="2" max="107" width="2.5" style="1267" customWidth="1"/>
    <col min="108" max="108" width="6.125" style="1275" customWidth="1"/>
    <col min="109" max="109" width="5.875" style="1274"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265"/>
      <c r="B1" s="1266"/>
      <c r="DD1" s="1267"/>
      <c r="DE1" s="1267"/>
    </row>
    <row r="2" spans="1:143" ht="25.5" customHeight="1" x14ac:dyDescent="0.15">
      <c r="A2" s="1268"/>
      <c r="C2" s="1268"/>
      <c r="O2" s="1268"/>
      <c r="P2" s="1268"/>
      <c r="Q2" s="1268"/>
      <c r="R2" s="1268"/>
      <c r="S2" s="1268"/>
      <c r="T2" s="1268"/>
      <c r="U2" s="1268"/>
      <c r="V2" s="1268"/>
      <c r="W2" s="1268"/>
      <c r="X2" s="1268"/>
      <c r="Y2" s="1268"/>
      <c r="Z2" s="1268"/>
      <c r="AA2" s="1268"/>
      <c r="AB2" s="1268"/>
      <c r="AC2" s="1268"/>
      <c r="AD2" s="1268"/>
      <c r="AE2" s="1268"/>
      <c r="AF2" s="1268"/>
      <c r="AG2" s="1268"/>
      <c r="AH2" s="1268"/>
      <c r="AI2" s="1268"/>
      <c r="AU2" s="1268"/>
      <c r="BG2" s="1268"/>
      <c r="BS2" s="1268"/>
      <c r="CE2" s="1268"/>
      <c r="CQ2" s="1268"/>
      <c r="DD2" s="1267"/>
      <c r="DE2" s="1267"/>
    </row>
    <row r="3" spans="1:143" ht="25.5" customHeight="1" x14ac:dyDescent="0.15">
      <c r="A3" s="1268"/>
      <c r="C3" s="1268"/>
      <c r="O3" s="1268"/>
      <c r="P3" s="1268"/>
      <c r="Q3" s="1268"/>
      <c r="R3" s="1268"/>
      <c r="S3" s="1268"/>
      <c r="T3" s="1268"/>
      <c r="U3" s="1268"/>
      <c r="V3" s="1268"/>
      <c r="W3" s="1268"/>
      <c r="X3" s="1268"/>
      <c r="Y3" s="1268"/>
      <c r="Z3" s="1268"/>
      <c r="AA3" s="1268"/>
      <c r="AB3" s="1268"/>
      <c r="AC3" s="1268"/>
      <c r="AD3" s="1268"/>
      <c r="AE3" s="1268"/>
      <c r="AF3" s="1268"/>
      <c r="AG3" s="1268"/>
      <c r="AH3" s="1268"/>
      <c r="AI3" s="1268"/>
      <c r="AU3" s="1268"/>
      <c r="BG3" s="1268"/>
      <c r="BS3" s="1268"/>
      <c r="CE3" s="1268"/>
      <c r="CQ3" s="1268"/>
      <c r="DD3" s="1267"/>
      <c r="DE3" s="1267"/>
    </row>
    <row r="4" spans="1:143" s="288" customFormat="1" x14ac:dyDescent="0.15">
      <c r="A4" s="1268"/>
      <c r="B4" s="1268"/>
      <c r="C4" s="1268"/>
      <c r="D4" s="1268"/>
      <c r="E4" s="1268"/>
      <c r="F4" s="1268"/>
      <c r="G4" s="1268"/>
      <c r="H4" s="1268"/>
      <c r="I4" s="1268"/>
      <c r="J4" s="1268"/>
      <c r="K4" s="1268"/>
      <c r="L4" s="1268"/>
      <c r="M4" s="1268"/>
      <c r="N4" s="1268"/>
      <c r="O4" s="1268"/>
      <c r="P4" s="1268"/>
      <c r="Q4" s="1268"/>
      <c r="R4" s="1268"/>
      <c r="S4" s="1268"/>
      <c r="T4" s="1268"/>
      <c r="U4" s="1268"/>
      <c r="V4" s="1268"/>
      <c r="W4" s="1268"/>
      <c r="X4" s="1268"/>
      <c r="Y4" s="1268"/>
      <c r="Z4" s="1268"/>
      <c r="AA4" s="1268"/>
      <c r="AB4" s="1268"/>
      <c r="AC4" s="1268"/>
      <c r="AD4" s="1268"/>
      <c r="AE4" s="1268"/>
      <c r="AF4" s="1268"/>
      <c r="AG4" s="1268"/>
      <c r="AH4" s="1268"/>
      <c r="AI4" s="1268"/>
      <c r="AJ4" s="1268"/>
      <c r="AK4" s="1268"/>
      <c r="AL4" s="1268"/>
      <c r="AM4" s="1268"/>
      <c r="AN4" s="1268"/>
      <c r="AO4" s="1268"/>
      <c r="AP4" s="1268"/>
      <c r="AQ4" s="1268"/>
      <c r="AR4" s="1268"/>
      <c r="AS4" s="1268"/>
      <c r="AT4" s="1268"/>
      <c r="AU4" s="1268"/>
      <c r="AV4" s="1268"/>
      <c r="AW4" s="1268"/>
      <c r="AX4" s="1268"/>
      <c r="AY4" s="1268"/>
      <c r="AZ4" s="1268"/>
      <c r="BA4" s="1268"/>
      <c r="BB4" s="1268"/>
      <c r="BC4" s="1268"/>
      <c r="BD4" s="1268"/>
      <c r="BE4" s="1268"/>
      <c r="BF4" s="1268"/>
      <c r="BG4" s="1268"/>
      <c r="BH4" s="1268"/>
      <c r="BI4" s="1268"/>
      <c r="BJ4" s="1268"/>
      <c r="BK4" s="1268"/>
      <c r="BL4" s="1268"/>
      <c r="BM4" s="1268"/>
      <c r="BN4" s="1268"/>
      <c r="BO4" s="1268"/>
      <c r="BP4" s="1268"/>
      <c r="BQ4" s="1268"/>
      <c r="BR4" s="1268"/>
      <c r="BS4" s="1268"/>
      <c r="BT4" s="1268"/>
      <c r="BU4" s="1268"/>
      <c r="BV4" s="1268"/>
      <c r="BW4" s="1268"/>
      <c r="BX4" s="1268"/>
      <c r="BY4" s="1268"/>
      <c r="BZ4" s="1268"/>
      <c r="CA4" s="1268"/>
      <c r="CB4" s="1268"/>
      <c r="CC4" s="1268"/>
      <c r="CD4" s="1268"/>
      <c r="CE4" s="1268"/>
      <c r="CF4" s="1268"/>
      <c r="CG4" s="1268"/>
      <c r="CH4" s="1268"/>
      <c r="CI4" s="1268"/>
      <c r="CJ4" s="1268"/>
      <c r="CK4" s="1268"/>
      <c r="CL4" s="1268"/>
      <c r="CM4" s="1268"/>
      <c r="CN4" s="1268"/>
      <c r="CO4" s="1268"/>
      <c r="CP4" s="1268"/>
      <c r="CQ4" s="1268"/>
      <c r="CR4" s="1268"/>
      <c r="CS4" s="1268"/>
      <c r="CT4" s="1268"/>
      <c r="CU4" s="1268"/>
      <c r="CV4" s="1268"/>
      <c r="CW4" s="1268"/>
      <c r="CX4" s="1268"/>
      <c r="CY4" s="1268"/>
      <c r="CZ4" s="1268"/>
      <c r="DA4" s="1268"/>
      <c r="DB4" s="1268"/>
      <c r="DC4" s="1268"/>
      <c r="DD4" s="1268"/>
      <c r="DE4" s="1268"/>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1268"/>
      <c r="B5" s="1268"/>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c r="AA5" s="1268"/>
      <c r="AB5" s="1268"/>
      <c r="AC5" s="1268"/>
      <c r="AD5" s="1268"/>
      <c r="AE5" s="1268"/>
      <c r="AF5" s="1268"/>
      <c r="AG5" s="1268"/>
      <c r="AH5" s="1268"/>
      <c r="AI5" s="1268"/>
      <c r="AJ5" s="1268"/>
      <c r="AK5" s="1268"/>
      <c r="AL5" s="1268"/>
      <c r="AM5" s="1268"/>
      <c r="AN5" s="1268"/>
      <c r="AO5" s="1268"/>
      <c r="AP5" s="1268"/>
      <c r="AQ5" s="1268"/>
      <c r="AR5" s="1268"/>
      <c r="AS5" s="1268"/>
      <c r="AT5" s="1268"/>
      <c r="AU5" s="1268"/>
      <c r="AV5" s="1268"/>
      <c r="AW5" s="1268"/>
      <c r="AX5" s="1268"/>
      <c r="AY5" s="1268"/>
      <c r="AZ5" s="1268"/>
      <c r="BA5" s="1268"/>
      <c r="BB5" s="1268"/>
      <c r="BC5" s="1268"/>
      <c r="BD5" s="1268"/>
      <c r="BE5" s="1268"/>
      <c r="BF5" s="1268"/>
      <c r="BG5" s="1268"/>
      <c r="BH5" s="1268"/>
      <c r="BI5" s="1268"/>
      <c r="BJ5" s="1268"/>
      <c r="BK5" s="1268"/>
      <c r="BL5" s="1268"/>
      <c r="BM5" s="1268"/>
      <c r="BN5" s="1268"/>
      <c r="BO5" s="1268"/>
      <c r="BP5" s="1268"/>
      <c r="BQ5" s="1268"/>
      <c r="BR5" s="1268"/>
      <c r="BS5" s="1268"/>
      <c r="BT5" s="1268"/>
      <c r="BU5" s="1268"/>
      <c r="BV5" s="1268"/>
      <c r="BW5" s="1268"/>
      <c r="BX5" s="1268"/>
      <c r="BY5" s="1268"/>
      <c r="BZ5" s="1268"/>
      <c r="CA5" s="1268"/>
      <c r="CB5" s="1268"/>
      <c r="CC5" s="1268"/>
      <c r="CD5" s="1268"/>
      <c r="CE5" s="1268"/>
      <c r="CF5" s="1268"/>
      <c r="CG5" s="1268"/>
      <c r="CH5" s="1268"/>
      <c r="CI5" s="1268"/>
      <c r="CJ5" s="1268"/>
      <c r="CK5" s="1268"/>
      <c r="CL5" s="1268"/>
      <c r="CM5" s="1268"/>
      <c r="CN5" s="1268"/>
      <c r="CO5" s="1268"/>
      <c r="CP5" s="1268"/>
      <c r="CQ5" s="1268"/>
      <c r="CR5" s="1268"/>
      <c r="CS5" s="1268"/>
      <c r="CT5" s="1268"/>
      <c r="CU5" s="1268"/>
      <c r="CV5" s="1268"/>
      <c r="CW5" s="1268"/>
      <c r="CX5" s="1268"/>
      <c r="CY5" s="1268"/>
      <c r="CZ5" s="1268"/>
      <c r="DA5" s="1268"/>
      <c r="DB5" s="1268"/>
      <c r="DC5" s="1268"/>
      <c r="DD5" s="1268"/>
      <c r="DE5" s="1268"/>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1268"/>
      <c r="B6" s="1268"/>
      <c r="C6" s="1268"/>
      <c r="D6" s="1268"/>
      <c r="E6" s="1268"/>
      <c r="F6" s="1268"/>
      <c r="G6" s="1268"/>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1268"/>
      <c r="AF6" s="1268"/>
      <c r="AG6" s="1268"/>
      <c r="AH6" s="1268"/>
      <c r="AI6" s="1268"/>
      <c r="AJ6" s="1268"/>
      <c r="AK6" s="1268"/>
      <c r="AL6" s="1268"/>
      <c r="AM6" s="1268"/>
      <c r="AN6" s="1268"/>
      <c r="AO6" s="1268"/>
      <c r="AP6" s="1268"/>
      <c r="AQ6" s="1268"/>
      <c r="AR6" s="1268"/>
      <c r="AS6" s="1268"/>
      <c r="AT6" s="1268"/>
      <c r="AU6" s="1268"/>
      <c r="AV6" s="1268"/>
      <c r="AW6" s="1268"/>
      <c r="AX6" s="1268"/>
      <c r="AY6" s="1268"/>
      <c r="AZ6" s="1268"/>
      <c r="BA6" s="1268"/>
      <c r="BB6" s="1268"/>
      <c r="BC6" s="1268"/>
      <c r="BD6" s="1268"/>
      <c r="BE6" s="1268"/>
      <c r="BF6" s="1268"/>
      <c r="BG6" s="1268"/>
      <c r="BH6" s="1268"/>
      <c r="BI6" s="1268"/>
      <c r="BJ6" s="1268"/>
      <c r="BK6" s="1268"/>
      <c r="BL6" s="1268"/>
      <c r="BM6" s="1268"/>
      <c r="BN6" s="1268"/>
      <c r="BO6" s="1268"/>
      <c r="BP6" s="1268"/>
      <c r="BQ6" s="1268"/>
      <c r="BR6" s="1268"/>
      <c r="BS6" s="1268"/>
      <c r="BT6" s="1268"/>
      <c r="BU6" s="1268"/>
      <c r="BV6" s="1268"/>
      <c r="BW6" s="1268"/>
      <c r="BX6" s="1268"/>
      <c r="BY6" s="1268"/>
      <c r="BZ6" s="1268"/>
      <c r="CA6" s="1268"/>
      <c r="CB6" s="1268"/>
      <c r="CC6" s="1268"/>
      <c r="CD6" s="1268"/>
      <c r="CE6" s="1268"/>
      <c r="CF6" s="1268"/>
      <c r="CG6" s="1268"/>
      <c r="CH6" s="1268"/>
      <c r="CI6" s="1268"/>
      <c r="CJ6" s="1268"/>
      <c r="CK6" s="1268"/>
      <c r="CL6" s="1268"/>
      <c r="CM6" s="1268"/>
      <c r="CN6" s="1268"/>
      <c r="CO6" s="1268"/>
      <c r="CP6" s="1268"/>
      <c r="CQ6" s="1268"/>
      <c r="CR6" s="1268"/>
      <c r="CS6" s="1268"/>
      <c r="CT6" s="1268"/>
      <c r="CU6" s="1268"/>
      <c r="CV6" s="1268"/>
      <c r="CW6" s="1268"/>
      <c r="CX6" s="1268"/>
      <c r="CY6" s="1268"/>
      <c r="CZ6" s="1268"/>
      <c r="DA6" s="1268"/>
      <c r="DB6" s="1268"/>
      <c r="DC6" s="1268"/>
      <c r="DD6" s="1268"/>
      <c r="DE6" s="1268"/>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1268"/>
      <c r="B7" s="1268"/>
      <c r="C7" s="1268"/>
      <c r="D7" s="1268"/>
      <c r="E7" s="1268"/>
      <c r="F7" s="1268"/>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8"/>
      <c r="AI7" s="1268"/>
      <c r="AJ7" s="1268"/>
      <c r="AK7" s="1268"/>
      <c r="AL7" s="1268"/>
      <c r="AM7" s="1268"/>
      <c r="AN7" s="1268"/>
      <c r="AO7" s="1268"/>
      <c r="AP7" s="1268"/>
      <c r="AQ7" s="1268"/>
      <c r="AR7" s="1268"/>
      <c r="AS7" s="1268"/>
      <c r="AT7" s="1268"/>
      <c r="AU7" s="1268"/>
      <c r="AV7" s="1268"/>
      <c r="AW7" s="1268"/>
      <c r="AX7" s="1268"/>
      <c r="AY7" s="1268"/>
      <c r="AZ7" s="1268"/>
      <c r="BA7" s="1268"/>
      <c r="BB7" s="1268"/>
      <c r="BC7" s="1268"/>
      <c r="BD7" s="1268"/>
      <c r="BE7" s="1268"/>
      <c r="BF7" s="1268"/>
      <c r="BG7" s="1268"/>
      <c r="BH7" s="1268"/>
      <c r="BI7" s="1268"/>
      <c r="BJ7" s="1268"/>
      <c r="BK7" s="1268"/>
      <c r="BL7" s="1268"/>
      <c r="BM7" s="1268"/>
      <c r="BN7" s="1268"/>
      <c r="BO7" s="1268"/>
      <c r="BP7" s="1268"/>
      <c r="BQ7" s="1268"/>
      <c r="BR7" s="1268"/>
      <c r="BS7" s="1268"/>
      <c r="BT7" s="1268"/>
      <c r="BU7" s="1268"/>
      <c r="BV7" s="1268"/>
      <c r="BW7" s="1268"/>
      <c r="BX7" s="1268"/>
      <c r="BY7" s="1268"/>
      <c r="BZ7" s="1268"/>
      <c r="CA7" s="1268"/>
      <c r="CB7" s="1268"/>
      <c r="CC7" s="1268"/>
      <c r="CD7" s="1268"/>
      <c r="CE7" s="1268"/>
      <c r="CF7" s="1268"/>
      <c r="CG7" s="1268"/>
      <c r="CH7" s="1268"/>
      <c r="CI7" s="1268"/>
      <c r="CJ7" s="1268"/>
      <c r="CK7" s="1268"/>
      <c r="CL7" s="1268"/>
      <c r="CM7" s="1268"/>
      <c r="CN7" s="1268"/>
      <c r="CO7" s="1268"/>
      <c r="CP7" s="1268"/>
      <c r="CQ7" s="1268"/>
      <c r="CR7" s="1268"/>
      <c r="CS7" s="1268"/>
      <c r="CT7" s="1268"/>
      <c r="CU7" s="1268"/>
      <c r="CV7" s="1268"/>
      <c r="CW7" s="1268"/>
      <c r="CX7" s="1268"/>
      <c r="CY7" s="1268"/>
      <c r="CZ7" s="1268"/>
      <c r="DA7" s="1268"/>
      <c r="DB7" s="1268"/>
      <c r="DC7" s="1268"/>
      <c r="DD7" s="1268"/>
      <c r="DE7" s="1268"/>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1268"/>
      <c r="B8" s="1268"/>
      <c r="C8" s="1268"/>
      <c r="D8" s="1268"/>
      <c r="E8" s="1268"/>
      <c r="F8" s="1268"/>
      <c r="G8" s="1268"/>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8"/>
      <c r="AH8" s="1268"/>
      <c r="AI8" s="1268"/>
      <c r="AJ8" s="1268"/>
      <c r="AK8" s="1268"/>
      <c r="AL8" s="1268"/>
      <c r="AM8" s="1268"/>
      <c r="AN8" s="1268"/>
      <c r="AO8" s="1268"/>
      <c r="AP8" s="1268"/>
      <c r="AQ8" s="1268"/>
      <c r="AR8" s="1268"/>
      <c r="AS8" s="1268"/>
      <c r="AT8" s="1268"/>
      <c r="AU8" s="1268"/>
      <c r="AV8" s="1268"/>
      <c r="AW8" s="1268"/>
      <c r="AX8" s="1268"/>
      <c r="AY8" s="1268"/>
      <c r="AZ8" s="1268"/>
      <c r="BA8" s="1268"/>
      <c r="BB8" s="1268"/>
      <c r="BC8" s="1268"/>
      <c r="BD8" s="1268"/>
      <c r="BE8" s="1268"/>
      <c r="BF8" s="1268"/>
      <c r="BG8" s="1268"/>
      <c r="BH8" s="1268"/>
      <c r="BI8" s="1268"/>
      <c r="BJ8" s="1268"/>
      <c r="BK8" s="1268"/>
      <c r="BL8" s="1268"/>
      <c r="BM8" s="1268"/>
      <c r="BN8" s="1268"/>
      <c r="BO8" s="1268"/>
      <c r="BP8" s="1268"/>
      <c r="BQ8" s="1268"/>
      <c r="BR8" s="1268"/>
      <c r="BS8" s="1268"/>
      <c r="BT8" s="1268"/>
      <c r="BU8" s="1268"/>
      <c r="BV8" s="1268"/>
      <c r="BW8" s="1268"/>
      <c r="BX8" s="1268"/>
      <c r="BY8" s="1268"/>
      <c r="BZ8" s="1268"/>
      <c r="CA8" s="1268"/>
      <c r="CB8" s="1268"/>
      <c r="CC8" s="1268"/>
      <c r="CD8" s="1268"/>
      <c r="CE8" s="1268"/>
      <c r="CF8" s="1268"/>
      <c r="CG8" s="1268"/>
      <c r="CH8" s="1268"/>
      <c r="CI8" s="1268"/>
      <c r="CJ8" s="1268"/>
      <c r="CK8" s="1268"/>
      <c r="CL8" s="1268"/>
      <c r="CM8" s="1268"/>
      <c r="CN8" s="1268"/>
      <c r="CO8" s="1268"/>
      <c r="CP8" s="1268"/>
      <c r="CQ8" s="1268"/>
      <c r="CR8" s="1268"/>
      <c r="CS8" s="1268"/>
      <c r="CT8" s="1268"/>
      <c r="CU8" s="1268"/>
      <c r="CV8" s="1268"/>
      <c r="CW8" s="1268"/>
      <c r="CX8" s="1268"/>
      <c r="CY8" s="1268"/>
      <c r="CZ8" s="1268"/>
      <c r="DA8" s="1268"/>
      <c r="DB8" s="1268"/>
      <c r="DC8" s="1268"/>
      <c r="DD8" s="1268"/>
      <c r="DE8" s="1268"/>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1268"/>
      <c r="B9" s="1268"/>
      <c r="C9" s="1268"/>
      <c r="D9" s="1268"/>
      <c r="E9" s="1268"/>
      <c r="F9" s="1268"/>
      <c r="G9" s="1268"/>
      <c r="H9" s="1268"/>
      <c r="I9" s="1268"/>
      <c r="J9" s="1268"/>
      <c r="K9" s="1268"/>
      <c r="L9" s="1268"/>
      <c r="M9" s="1268"/>
      <c r="N9" s="1268"/>
      <c r="O9" s="1268"/>
      <c r="P9" s="1268"/>
      <c r="Q9" s="1268"/>
      <c r="R9" s="1268"/>
      <c r="S9" s="1268"/>
      <c r="T9" s="1268"/>
      <c r="U9" s="1268"/>
      <c r="V9" s="1268"/>
      <c r="W9" s="1268"/>
      <c r="X9" s="1268"/>
      <c r="Y9" s="1268"/>
      <c r="Z9" s="1268"/>
      <c r="AA9" s="1268"/>
      <c r="AB9" s="1268"/>
      <c r="AC9" s="1268"/>
      <c r="AD9" s="1268"/>
      <c r="AE9" s="1268"/>
      <c r="AF9" s="1268"/>
      <c r="AG9" s="1268"/>
      <c r="AH9" s="1268"/>
      <c r="AI9" s="1268"/>
      <c r="AJ9" s="1268"/>
      <c r="AK9" s="1268"/>
      <c r="AL9" s="1268"/>
      <c r="AM9" s="1268"/>
      <c r="AN9" s="1268"/>
      <c r="AO9" s="1268"/>
      <c r="AP9" s="1268"/>
      <c r="AQ9" s="1268"/>
      <c r="AR9" s="1268"/>
      <c r="AS9" s="1268"/>
      <c r="AT9" s="1268"/>
      <c r="AU9" s="1268"/>
      <c r="AV9" s="1268"/>
      <c r="AW9" s="1268"/>
      <c r="AX9" s="1268"/>
      <c r="AY9" s="1268"/>
      <c r="AZ9" s="1268"/>
      <c r="BA9" s="1268"/>
      <c r="BB9" s="1268"/>
      <c r="BC9" s="1268"/>
      <c r="BD9" s="1268"/>
      <c r="BE9" s="1268"/>
      <c r="BF9" s="1268"/>
      <c r="BG9" s="1268"/>
      <c r="BH9" s="1268"/>
      <c r="BI9" s="1268"/>
      <c r="BJ9" s="1268"/>
      <c r="BK9" s="1268"/>
      <c r="BL9" s="1268"/>
      <c r="BM9" s="1268"/>
      <c r="BN9" s="1268"/>
      <c r="BO9" s="1268"/>
      <c r="BP9" s="1268"/>
      <c r="BQ9" s="1268"/>
      <c r="BR9" s="1268"/>
      <c r="BS9" s="1268"/>
      <c r="BT9" s="1268"/>
      <c r="BU9" s="1268"/>
      <c r="BV9" s="1268"/>
      <c r="BW9" s="1268"/>
      <c r="BX9" s="1268"/>
      <c r="BY9" s="1268"/>
      <c r="BZ9" s="1268"/>
      <c r="CA9" s="1268"/>
      <c r="CB9" s="1268"/>
      <c r="CC9" s="1268"/>
      <c r="CD9" s="1268"/>
      <c r="CE9" s="1268"/>
      <c r="CF9" s="1268"/>
      <c r="CG9" s="1268"/>
      <c r="CH9" s="1268"/>
      <c r="CI9" s="1268"/>
      <c r="CJ9" s="1268"/>
      <c r="CK9" s="1268"/>
      <c r="CL9" s="1268"/>
      <c r="CM9" s="1268"/>
      <c r="CN9" s="1268"/>
      <c r="CO9" s="1268"/>
      <c r="CP9" s="1268"/>
      <c r="CQ9" s="1268"/>
      <c r="CR9" s="1268"/>
      <c r="CS9" s="1268"/>
      <c r="CT9" s="1268"/>
      <c r="CU9" s="1268"/>
      <c r="CV9" s="1268"/>
      <c r="CW9" s="1268"/>
      <c r="CX9" s="1268"/>
      <c r="CY9" s="1268"/>
      <c r="CZ9" s="1268"/>
      <c r="DA9" s="1268"/>
      <c r="DB9" s="1268"/>
      <c r="DC9" s="1268"/>
      <c r="DD9" s="1268"/>
      <c r="DE9" s="1268"/>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1268"/>
      <c r="B10" s="1268"/>
      <c r="C10" s="1268"/>
      <c r="D10" s="1268"/>
      <c r="E10" s="1268"/>
      <c r="F10" s="1268"/>
      <c r="G10" s="1268"/>
      <c r="H10" s="1268"/>
      <c r="I10" s="1268"/>
      <c r="J10" s="1268"/>
      <c r="K10" s="1268"/>
      <c r="L10" s="1268"/>
      <c r="M10" s="1268"/>
      <c r="N10" s="1268"/>
      <c r="O10" s="1268"/>
      <c r="P10" s="1268"/>
      <c r="Q10" s="1268"/>
      <c r="R10" s="1268"/>
      <c r="S10" s="1268"/>
      <c r="T10" s="1268"/>
      <c r="U10" s="1268"/>
      <c r="V10" s="1268"/>
      <c r="W10" s="1268"/>
      <c r="X10" s="1268"/>
      <c r="Y10" s="1268"/>
      <c r="Z10" s="1268"/>
      <c r="AA10" s="1268"/>
      <c r="AB10" s="1268"/>
      <c r="AC10" s="1268"/>
      <c r="AD10" s="1268"/>
      <c r="AE10" s="1268"/>
      <c r="AF10" s="1268"/>
      <c r="AG10" s="1268"/>
      <c r="AH10" s="1268"/>
      <c r="AI10" s="1268"/>
      <c r="AJ10" s="1268"/>
      <c r="AK10" s="1268"/>
      <c r="AL10" s="1268"/>
      <c r="AM10" s="1268"/>
      <c r="AN10" s="1268"/>
      <c r="AO10" s="1268"/>
      <c r="AP10" s="1268"/>
      <c r="AQ10" s="1268"/>
      <c r="AR10" s="1268"/>
      <c r="AS10" s="1268"/>
      <c r="AT10" s="1268"/>
      <c r="AU10" s="1268"/>
      <c r="AV10" s="1268"/>
      <c r="AW10" s="1268"/>
      <c r="AX10" s="1268"/>
      <c r="AY10" s="1268"/>
      <c r="AZ10" s="1268"/>
      <c r="BA10" s="1268"/>
      <c r="BB10" s="1268"/>
      <c r="BC10" s="1268"/>
      <c r="BD10" s="1268"/>
      <c r="BE10" s="1268"/>
      <c r="BF10" s="1268"/>
      <c r="BG10" s="1268"/>
      <c r="BH10" s="1268"/>
      <c r="BI10" s="1268"/>
      <c r="BJ10" s="1268"/>
      <c r="BK10" s="1268"/>
      <c r="BL10" s="1268"/>
      <c r="BM10" s="1268"/>
      <c r="BN10" s="1268"/>
      <c r="BO10" s="1268"/>
      <c r="BP10" s="1268"/>
      <c r="BQ10" s="1268"/>
      <c r="BR10" s="1268"/>
      <c r="BS10" s="1268"/>
      <c r="BT10" s="1268"/>
      <c r="BU10" s="1268"/>
      <c r="BV10" s="1268"/>
      <c r="BW10" s="1268"/>
      <c r="BX10" s="1268"/>
      <c r="BY10" s="1268"/>
      <c r="BZ10" s="1268"/>
      <c r="CA10" s="1268"/>
      <c r="CB10" s="1268"/>
      <c r="CC10" s="1268"/>
      <c r="CD10" s="1268"/>
      <c r="CE10" s="1268"/>
      <c r="CF10" s="1268"/>
      <c r="CG10" s="1268"/>
      <c r="CH10" s="1268"/>
      <c r="CI10" s="1268"/>
      <c r="CJ10" s="1268"/>
      <c r="CK10" s="1268"/>
      <c r="CL10" s="1268"/>
      <c r="CM10" s="1268"/>
      <c r="CN10" s="1268"/>
      <c r="CO10" s="1268"/>
      <c r="CP10" s="1268"/>
      <c r="CQ10" s="1268"/>
      <c r="CR10" s="1268"/>
      <c r="CS10" s="1268"/>
      <c r="CT10" s="1268"/>
      <c r="CU10" s="1268"/>
      <c r="CV10" s="1268"/>
      <c r="CW10" s="1268"/>
      <c r="CX10" s="1268"/>
      <c r="CY10" s="1268"/>
      <c r="CZ10" s="1268"/>
      <c r="DA10" s="1268"/>
      <c r="DB10" s="1268"/>
      <c r="DC10" s="1268"/>
      <c r="DD10" s="1268"/>
      <c r="DE10" s="1268"/>
      <c r="DF10" s="289"/>
      <c r="DG10" s="289"/>
      <c r="DH10" s="289"/>
      <c r="DI10" s="289"/>
      <c r="DJ10" s="289"/>
      <c r="DK10" s="289"/>
      <c r="DL10" s="289"/>
      <c r="DM10" s="289"/>
      <c r="DN10" s="289"/>
      <c r="DO10" s="289"/>
      <c r="DP10" s="289"/>
      <c r="DQ10" s="289"/>
      <c r="DR10" s="289"/>
      <c r="DS10" s="289"/>
      <c r="DT10" s="289"/>
      <c r="DU10" s="289"/>
      <c r="DV10" s="289"/>
      <c r="DW10" s="289"/>
      <c r="EM10" s="288" t="s">
        <v>581</v>
      </c>
    </row>
    <row r="11" spans="1:143" s="288" customFormat="1" x14ac:dyDescent="0.15">
      <c r="A11" s="1268"/>
      <c r="B11" s="1268"/>
      <c r="C11" s="1268"/>
      <c r="D11" s="1268"/>
      <c r="E11" s="1268"/>
      <c r="F11" s="1268"/>
      <c r="G11" s="1268"/>
      <c r="H11" s="1268"/>
      <c r="I11" s="1268"/>
      <c r="J11" s="1268"/>
      <c r="K11" s="1268"/>
      <c r="L11" s="1268"/>
      <c r="M11" s="1268"/>
      <c r="N11" s="1268"/>
      <c r="O11" s="1268"/>
      <c r="P11" s="1268"/>
      <c r="Q11" s="1268"/>
      <c r="R11" s="1268"/>
      <c r="S11" s="1268"/>
      <c r="T11" s="1268"/>
      <c r="U11" s="1268"/>
      <c r="V11" s="1268"/>
      <c r="W11" s="1268"/>
      <c r="X11" s="1268"/>
      <c r="Y11" s="1268"/>
      <c r="Z11" s="1268"/>
      <c r="AA11" s="1268"/>
      <c r="AB11" s="1268"/>
      <c r="AC11" s="1268"/>
      <c r="AD11" s="1268"/>
      <c r="AE11" s="1268"/>
      <c r="AF11" s="1268"/>
      <c r="AG11" s="1268"/>
      <c r="AH11" s="1268"/>
      <c r="AI11" s="1268"/>
      <c r="AJ11" s="1268"/>
      <c r="AK11" s="1268"/>
      <c r="AL11" s="1268"/>
      <c r="AM11" s="1268"/>
      <c r="AN11" s="1268"/>
      <c r="AO11" s="1268"/>
      <c r="AP11" s="1268"/>
      <c r="AQ11" s="1268"/>
      <c r="AR11" s="1268"/>
      <c r="AS11" s="1268"/>
      <c r="AT11" s="1268"/>
      <c r="AU11" s="1268"/>
      <c r="AV11" s="1268"/>
      <c r="AW11" s="1268"/>
      <c r="AX11" s="1268"/>
      <c r="AY11" s="1268"/>
      <c r="AZ11" s="1268"/>
      <c r="BA11" s="1268"/>
      <c r="BB11" s="1268"/>
      <c r="BC11" s="1268"/>
      <c r="BD11" s="1268"/>
      <c r="BE11" s="1268"/>
      <c r="BF11" s="1268"/>
      <c r="BG11" s="1268"/>
      <c r="BH11" s="1268"/>
      <c r="BI11" s="1268"/>
      <c r="BJ11" s="1268"/>
      <c r="BK11" s="1268"/>
      <c r="BL11" s="1268"/>
      <c r="BM11" s="1268"/>
      <c r="BN11" s="1268"/>
      <c r="BO11" s="1268"/>
      <c r="BP11" s="1268"/>
      <c r="BQ11" s="1268"/>
      <c r="BR11" s="1268"/>
      <c r="BS11" s="1268"/>
      <c r="BT11" s="1268"/>
      <c r="BU11" s="1268"/>
      <c r="BV11" s="1268"/>
      <c r="BW11" s="1268"/>
      <c r="BX11" s="1268"/>
      <c r="BY11" s="1268"/>
      <c r="BZ11" s="1268"/>
      <c r="CA11" s="1268"/>
      <c r="CB11" s="1268"/>
      <c r="CC11" s="1268"/>
      <c r="CD11" s="1268"/>
      <c r="CE11" s="1268"/>
      <c r="CF11" s="1268"/>
      <c r="CG11" s="1268"/>
      <c r="CH11" s="1268"/>
      <c r="CI11" s="1268"/>
      <c r="CJ11" s="1268"/>
      <c r="CK11" s="1268"/>
      <c r="CL11" s="1268"/>
      <c r="CM11" s="1268"/>
      <c r="CN11" s="1268"/>
      <c r="CO11" s="1268"/>
      <c r="CP11" s="1268"/>
      <c r="CQ11" s="1268"/>
      <c r="CR11" s="1268"/>
      <c r="CS11" s="1268"/>
      <c r="CT11" s="1268"/>
      <c r="CU11" s="1268"/>
      <c r="CV11" s="1268"/>
      <c r="CW11" s="1268"/>
      <c r="CX11" s="1268"/>
      <c r="CY11" s="1268"/>
      <c r="CZ11" s="1268"/>
      <c r="DA11" s="1268"/>
      <c r="DB11" s="1268"/>
      <c r="DC11" s="1268"/>
      <c r="DD11" s="1268"/>
      <c r="DE11" s="1268"/>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1268"/>
      <c r="B12" s="1268"/>
      <c r="C12" s="1268"/>
      <c r="D12" s="1268"/>
      <c r="E12" s="1268"/>
      <c r="F12" s="1268"/>
      <c r="G12" s="1268"/>
      <c r="H12" s="1268"/>
      <c r="I12" s="1268"/>
      <c r="J12" s="1268"/>
      <c r="K12" s="1268"/>
      <c r="L12" s="1268"/>
      <c r="M12" s="1268"/>
      <c r="N12" s="1268"/>
      <c r="O12" s="1268"/>
      <c r="P12" s="1268"/>
      <c r="Q12" s="1268"/>
      <c r="R12" s="1268"/>
      <c r="S12" s="1268"/>
      <c r="T12" s="1268"/>
      <c r="U12" s="1268"/>
      <c r="V12" s="1268"/>
      <c r="W12" s="1268"/>
      <c r="X12" s="1268"/>
      <c r="Y12" s="1268"/>
      <c r="Z12" s="1268"/>
      <c r="AA12" s="1268"/>
      <c r="AB12" s="1268"/>
      <c r="AC12" s="1268"/>
      <c r="AD12" s="1268"/>
      <c r="AE12" s="1268"/>
      <c r="AF12" s="1268"/>
      <c r="AG12" s="1268"/>
      <c r="AH12" s="1268"/>
      <c r="AI12" s="1268"/>
      <c r="AJ12" s="1268"/>
      <c r="AK12" s="1268"/>
      <c r="AL12" s="1268"/>
      <c r="AM12" s="1268"/>
      <c r="AN12" s="1268"/>
      <c r="AO12" s="1268"/>
      <c r="AP12" s="1268"/>
      <c r="AQ12" s="1268"/>
      <c r="AR12" s="1268"/>
      <c r="AS12" s="1268"/>
      <c r="AT12" s="1268"/>
      <c r="AU12" s="1268"/>
      <c r="AV12" s="1268"/>
      <c r="AW12" s="1268"/>
      <c r="AX12" s="1268"/>
      <c r="AY12" s="1268"/>
      <c r="AZ12" s="1268"/>
      <c r="BA12" s="1268"/>
      <c r="BB12" s="1268"/>
      <c r="BC12" s="1268"/>
      <c r="BD12" s="1268"/>
      <c r="BE12" s="1268"/>
      <c r="BF12" s="1268"/>
      <c r="BG12" s="1268"/>
      <c r="BH12" s="1268"/>
      <c r="BI12" s="1268"/>
      <c r="BJ12" s="1268"/>
      <c r="BK12" s="1268"/>
      <c r="BL12" s="1268"/>
      <c r="BM12" s="1268"/>
      <c r="BN12" s="1268"/>
      <c r="BO12" s="1268"/>
      <c r="BP12" s="1268"/>
      <c r="BQ12" s="1268"/>
      <c r="BR12" s="1268"/>
      <c r="BS12" s="1268"/>
      <c r="BT12" s="1268"/>
      <c r="BU12" s="1268"/>
      <c r="BV12" s="1268"/>
      <c r="BW12" s="1268"/>
      <c r="BX12" s="1268"/>
      <c r="BY12" s="1268"/>
      <c r="BZ12" s="1268"/>
      <c r="CA12" s="1268"/>
      <c r="CB12" s="1268"/>
      <c r="CC12" s="1268"/>
      <c r="CD12" s="1268"/>
      <c r="CE12" s="1268"/>
      <c r="CF12" s="1268"/>
      <c r="CG12" s="1268"/>
      <c r="CH12" s="1268"/>
      <c r="CI12" s="1268"/>
      <c r="CJ12" s="1268"/>
      <c r="CK12" s="1268"/>
      <c r="CL12" s="1268"/>
      <c r="CM12" s="1268"/>
      <c r="CN12" s="1268"/>
      <c r="CO12" s="1268"/>
      <c r="CP12" s="1268"/>
      <c r="CQ12" s="1268"/>
      <c r="CR12" s="1268"/>
      <c r="CS12" s="1268"/>
      <c r="CT12" s="1268"/>
      <c r="CU12" s="1268"/>
      <c r="CV12" s="1268"/>
      <c r="CW12" s="1268"/>
      <c r="CX12" s="1268"/>
      <c r="CY12" s="1268"/>
      <c r="CZ12" s="1268"/>
      <c r="DA12" s="1268"/>
      <c r="DB12" s="1268"/>
      <c r="DC12" s="1268"/>
      <c r="DD12" s="1268"/>
      <c r="DE12" s="1268"/>
      <c r="DF12" s="289"/>
      <c r="DG12" s="289"/>
      <c r="DH12" s="289"/>
      <c r="DI12" s="289"/>
      <c r="DJ12" s="289"/>
      <c r="DK12" s="289"/>
      <c r="DL12" s="289"/>
      <c r="DM12" s="289"/>
      <c r="DN12" s="289"/>
      <c r="DO12" s="289"/>
      <c r="DP12" s="289"/>
      <c r="DQ12" s="289"/>
      <c r="DR12" s="289"/>
      <c r="DS12" s="289"/>
      <c r="DT12" s="289"/>
      <c r="DU12" s="289"/>
      <c r="DV12" s="289"/>
      <c r="DW12" s="289"/>
      <c r="EM12" s="288" t="s">
        <v>581</v>
      </c>
    </row>
    <row r="13" spans="1:143" s="288" customFormat="1" x14ac:dyDescent="0.15">
      <c r="A13" s="1268"/>
      <c r="B13" s="1268"/>
      <c r="C13" s="1268"/>
      <c r="D13" s="1268"/>
      <c r="E13" s="1268"/>
      <c r="F13" s="1268"/>
      <c r="G13" s="1268"/>
      <c r="H13" s="1268"/>
      <c r="I13" s="1268"/>
      <c r="J13" s="1268"/>
      <c r="K13" s="1268"/>
      <c r="L13" s="1268"/>
      <c r="M13" s="1268"/>
      <c r="N13" s="1268"/>
      <c r="O13" s="1268"/>
      <c r="P13" s="1268"/>
      <c r="Q13" s="1268"/>
      <c r="R13" s="1268"/>
      <c r="S13" s="1268"/>
      <c r="T13" s="1268"/>
      <c r="U13" s="1268"/>
      <c r="V13" s="1268"/>
      <c r="W13" s="1268"/>
      <c r="X13" s="1268"/>
      <c r="Y13" s="1268"/>
      <c r="Z13" s="1268"/>
      <c r="AA13" s="1268"/>
      <c r="AB13" s="1268"/>
      <c r="AC13" s="1268"/>
      <c r="AD13" s="1268"/>
      <c r="AE13" s="1268"/>
      <c r="AF13" s="1268"/>
      <c r="AG13" s="1268"/>
      <c r="AH13" s="1268"/>
      <c r="AI13" s="1268"/>
      <c r="AJ13" s="1268"/>
      <c r="AK13" s="1268"/>
      <c r="AL13" s="1268"/>
      <c r="AM13" s="1268"/>
      <c r="AN13" s="1268"/>
      <c r="AO13" s="1268"/>
      <c r="AP13" s="1268"/>
      <c r="AQ13" s="1268"/>
      <c r="AR13" s="1268"/>
      <c r="AS13" s="1268"/>
      <c r="AT13" s="1268"/>
      <c r="AU13" s="1268"/>
      <c r="AV13" s="1268"/>
      <c r="AW13" s="1268"/>
      <c r="AX13" s="1268"/>
      <c r="AY13" s="1268"/>
      <c r="AZ13" s="1268"/>
      <c r="BA13" s="1268"/>
      <c r="BB13" s="1268"/>
      <c r="BC13" s="1268"/>
      <c r="BD13" s="1268"/>
      <c r="BE13" s="1268"/>
      <c r="BF13" s="1268"/>
      <c r="BG13" s="1268"/>
      <c r="BH13" s="1268"/>
      <c r="BI13" s="1268"/>
      <c r="BJ13" s="1268"/>
      <c r="BK13" s="1268"/>
      <c r="BL13" s="1268"/>
      <c r="BM13" s="1268"/>
      <c r="BN13" s="1268"/>
      <c r="BO13" s="1268"/>
      <c r="BP13" s="1268"/>
      <c r="BQ13" s="1268"/>
      <c r="BR13" s="1268"/>
      <c r="BS13" s="1268"/>
      <c r="BT13" s="1268"/>
      <c r="BU13" s="1268"/>
      <c r="BV13" s="1268"/>
      <c r="BW13" s="1268"/>
      <c r="BX13" s="1268"/>
      <c r="BY13" s="1268"/>
      <c r="BZ13" s="1268"/>
      <c r="CA13" s="1268"/>
      <c r="CB13" s="1268"/>
      <c r="CC13" s="1268"/>
      <c r="CD13" s="1268"/>
      <c r="CE13" s="1268"/>
      <c r="CF13" s="1268"/>
      <c r="CG13" s="1268"/>
      <c r="CH13" s="1268"/>
      <c r="CI13" s="1268"/>
      <c r="CJ13" s="1268"/>
      <c r="CK13" s="1268"/>
      <c r="CL13" s="1268"/>
      <c r="CM13" s="1268"/>
      <c r="CN13" s="1268"/>
      <c r="CO13" s="1268"/>
      <c r="CP13" s="1268"/>
      <c r="CQ13" s="1268"/>
      <c r="CR13" s="1268"/>
      <c r="CS13" s="1268"/>
      <c r="CT13" s="1268"/>
      <c r="CU13" s="1268"/>
      <c r="CV13" s="1268"/>
      <c r="CW13" s="1268"/>
      <c r="CX13" s="1268"/>
      <c r="CY13" s="1268"/>
      <c r="CZ13" s="1268"/>
      <c r="DA13" s="1268"/>
      <c r="DB13" s="1268"/>
      <c r="DC13" s="1268"/>
      <c r="DD13" s="1268"/>
      <c r="DE13" s="1268"/>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1268"/>
      <c r="B14" s="1268"/>
      <c r="C14" s="1268"/>
      <c r="D14" s="1268"/>
      <c r="E14" s="1268"/>
      <c r="F14" s="1268"/>
      <c r="G14" s="1268"/>
      <c r="H14" s="1268"/>
      <c r="I14" s="1268"/>
      <c r="J14" s="1268"/>
      <c r="K14" s="1268"/>
      <c r="L14" s="1268"/>
      <c r="M14" s="1268"/>
      <c r="N14" s="1268"/>
      <c r="O14" s="1268"/>
      <c r="P14" s="1268"/>
      <c r="Q14" s="1268"/>
      <c r="R14" s="1268"/>
      <c r="S14" s="1268"/>
      <c r="T14" s="1268"/>
      <c r="U14" s="1268"/>
      <c r="V14" s="1268"/>
      <c r="W14" s="1268"/>
      <c r="X14" s="1268"/>
      <c r="Y14" s="1268"/>
      <c r="Z14" s="1268"/>
      <c r="AA14" s="1268"/>
      <c r="AB14" s="1268"/>
      <c r="AC14" s="1268"/>
      <c r="AD14" s="1268"/>
      <c r="AE14" s="1268"/>
      <c r="AF14" s="1268"/>
      <c r="AG14" s="1268"/>
      <c r="AH14" s="1268"/>
      <c r="AI14" s="1268"/>
      <c r="AJ14" s="1268"/>
      <c r="AK14" s="1268"/>
      <c r="AL14" s="1268"/>
      <c r="AM14" s="1268"/>
      <c r="AN14" s="1268"/>
      <c r="AO14" s="1268"/>
      <c r="AP14" s="1268"/>
      <c r="AQ14" s="1268"/>
      <c r="AR14" s="1268"/>
      <c r="AS14" s="1268"/>
      <c r="AT14" s="1268"/>
      <c r="AU14" s="1268"/>
      <c r="AV14" s="1268"/>
      <c r="AW14" s="1268"/>
      <c r="AX14" s="1268"/>
      <c r="AY14" s="1268"/>
      <c r="AZ14" s="1268"/>
      <c r="BA14" s="1268"/>
      <c r="BB14" s="1268"/>
      <c r="BC14" s="1268"/>
      <c r="BD14" s="1268"/>
      <c r="BE14" s="1268"/>
      <c r="BF14" s="1268"/>
      <c r="BG14" s="1268"/>
      <c r="BH14" s="1268"/>
      <c r="BI14" s="1268"/>
      <c r="BJ14" s="1268"/>
      <c r="BK14" s="1268"/>
      <c r="BL14" s="1268"/>
      <c r="BM14" s="1268"/>
      <c r="BN14" s="1268"/>
      <c r="BO14" s="1268"/>
      <c r="BP14" s="1268"/>
      <c r="BQ14" s="1268"/>
      <c r="BR14" s="1268"/>
      <c r="BS14" s="1268"/>
      <c r="BT14" s="1268"/>
      <c r="BU14" s="1268"/>
      <c r="BV14" s="1268"/>
      <c r="BW14" s="1268"/>
      <c r="BX14" s="1268"/>
      <c r="BY14" s="1268"/>
      <c r="BZ14" s="1268"/>
      <c r="CA14" s="1268"/>
      <c r="CB14" s="1268"/>
      <c r="CC14" s="1268"/>
      <c r="CD14" s="1268"/>
      <c r="CE14" s="1268"/>
      <c r="CF14" s="1268"/>
      <c r="CG14" s="1268"/>
      <c r="CH14" s="1268"/>
      <c r="CI14" s="1268"/>
      <c r="CJ14" s="1268"/>
      <c r="CK14" s="1268"/>
      <c r="CL14" s="1268"/>
      <c r="CM14" s="1268"/>
      <c r="CN14" s="1268"/>
      <c r="CO14" s="1268"/>
      <c r="CP14" s="1268"/>
      <c r="CQ14" s="1268"/>
      <c r="CR14" s="1268"/>
      <c r="CS14" s="1268"/>
      <c r="CT14" s="1268"/>
      <c r="CU14" s="1268"/>
      <c r="CV14" s="1268"/>
      <c r="CW14" s="1268"/>
      <c r="CX14" s="1268"/>
      <c r="CY14" s="1268"/>
      <c r="CZ14" s="1268"/>
      <c r="DA14" s="1268"/>
      <c r="DB14" s="1268"/>
      <c r="DC14" s="1268"/>
      <c r="DD14" s="1268"/>
      <c r="DE14" s="1268"/>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1267"/>
      <c r="B15" s="1268"/>
      <c r="C15" s="1268"/>
      <c r="D15" s="1268"/>
      <c r="E15" s="1268"/>
      <c r="F15" s="1268"/>
      <c r="G15" s="1268"/>
      <c r="H15" s="1268"/>
      <c r="I15" s="1268"/>
      <c r="J15" s="1268"/>
      <c r="K15" s="1268"/>
      <c r="L15" s="1268"/>
      <c r="M15" s="1268"/>
      <c r="N15" s="1268"/>
      <c r="O15" s="1268"/>
      <c r="P15" s="1268"/>
      <c r="Q15" s="1268"/>
      <c r="R15" s="1268"/>
      <c r="S15" s="1268"/>
      <c r="T15" s="1268"/>
      <c r="U15" s="1268"/>
      <c r="V15" s="1268"/>
      <c r="W15" s="1268"/>
      <c r="X15" s="1268"/>
      <c r="Y15" s="1268"/>
      <c r="Z15" s="1268"/>
      <c r="AA15" s="1268"/>
      <c r="AB15" s="1268"/>
      <c r="AC15" s="1268"/>
      <c r="AD15" s="1268"/>
      <c r="AE15" s="1268"/>
      <c r="AF15" s="1268"/>
      <c r="AG15" s="1268"/>
      <c r="AH15" s="1268"/>
      <c r="AI15" s="1268"/>
      <c r="AJ15" s="1268"/>
      <c r="AK15" s="1268"/>
      <c r="AL15" s="1268"/>
      <c r="AM15" s="1268"/>
      <c r="AN15" s="1268"/>
      <c r="AO15" s="1268"/>
      <c r="AP15" s="1268"/>
      <c r="AQ15" s="1268"/>
      <c r="AR15" s="1268"/>
      <c r="AS15" s="1268"/>
      <c r="AT15" s="1268"/>
      <c r="AU15" s="1268"/>
      <c r="AV15" s="1268"/>
      <c r="AW15" s="1268"/>
      <c r="AX15" s="1268"/>
      <c r="AY15" s="1268"/>
      <c r="AZ15" s="1268"/>
      <c r="BA15" s="1268"/>
      <c r="BB15" s="1268"/>
      <c r="BC15" s="1268"/>
      <c r="BD15" s="1268"/>
      <c r="BE15" s="1268"/>
      <c r="BF15" s="1268"/>
      <c r="BG15" s="1268"/>
      <c r="BH15" s="1268"/>
      <c r="BI15" s="1268"/>
      <c r="BJ15" s="1268"/>
      <c r="BK15" s="1268"/>
      <c r="BL15" s="1268"/>
      <c r="BM15" s="1268"/>
      <c r="BN15" s="1268"/>
      <c r="BO15" s="1268"/>
      <c r="BP15" s="1268"/>
      <c r="BQ15" s="1268"/>
      <c r="BR15" s="1268"/>
      <c r="BS15" s="1268"/>
      <c r="BT15" s="1268"/>
      <c r="BU15" s="1268"/>
      <c r="BV15" s="1268"/>
      <c r="BW15" s="1268"/>
      <c r="BX15" s="1268"/>
      <c r="BY15" s="1268"/>
      <c r="BZ15" s="1268"/>
      <c r="CA15" s="1268"/>
      <c r="CB15" s="1268"/>
      <c r="CC15" s="1268"/>
      <c r="CD15" s="1268"/>
      <c r="CE15" s="1268"/>
      <c r="CF15" s="1268"/>
      <c r="CG15" s="1268"/>
      <c r="CH15" s="1268"/>
      <c r="CI15" s="1268"/>
      <c r="CJ15" s="1268"/>
      <c r="CK15" s="1268"/>
      <c r="CL15" s="1268"/>
      <c r="CM15" s="1268"/>
      <c r="CN15" s="1268"/>
      <c r="CO15" s="1268"/>
      <c r="CP15" s="1268"/>
      <c r="CQ15" s="1268"/>
      <c r="CR15" s="1268"/>
      <c r="CS15" s="1268"/>
      <c r="CT15" s="1268"/>
      <c r="CU15" s="1268"/>
      <c r="CV15" s="1268"/>
      <c r="CW15" s="1268"/>
      <c r="CX15" s="1268"/>
      <c r="CY15" s="1268"/>
      <c r="CZ15" s="1268"/>
      <c r="DA15" s="1268"/>
      <c r="DB15" s="1268"/>
      <c r="DC15" s="1268"/>
      <c r="DD15" s="1268"/>
      <c r="DE15" s="1268"/>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1267"/>
      <c r="B16" s="1268"/>
      <c r="C16" s="1268"/>
      <c r="D16" s="1268"/>
      <c r="E16" s="1268"/>
      <c r="F16" s="1268"/>
      <c r="G16" s="1268"/>
      <c r="H16" s="1268"/>
      <c r="I16" s="1268"/>
      <c r="J16" s="1268"/>
      <c r="K16" s="1268"/>
      <c r="L16" s="1268"/>
      <c r="M16" s="1268"/>
      <c r="N16" s="1268"/>
      <c r="O16" s="1268"/>
      <c r="P16" s="1268"/>
      <c r="Q16" s="1268"/>
      <c r="R16" s="1268"/>
      <c r="S16" s="1268"/>
      <c r="T16" s="1268"/>
      <c r="U16" s="1268"/>
      <c r="V16" s="1268"/>
      <c r="W16" s="1268"/>
      <c r="X16" s="1268"/>
      <c r="Y16" s="1268"/>
      <c r="Z16" s="1268"/>
      <c r="AA16" s="1268"/>
      <c r="AB16" s="1268"/>
      <c r="AC16" s="1268"/>
      <c r="AD16" s="1268"/>
      <c r="AE16" s="1268"/>
      <c r="AF16" s="1268"/>
      <c r="AG16" s="1268"/>
      <c r="AH16" s="1268"/>
      <c r="AI16" s="1268"/>
      <c r="AJ16" s="1268"/>
      <c r="AK16" s="1268"/>
      <c r="AL16" s="1268"/>
      <c r="AM16" s="1268"/>
      <c r="AN16" s="1268"/>
      <c r="AO16" s="1268"/>
      <c r="AP16" s="1268"/>
      <c r="AQ16" s="1268"/>
      <c r="AR16" s="1268"/>
      <c r="AS16" s="1268"/>
      <c r="AT16" s="1268"/>
      <c r="AU16" s="1268"/>
      <c r="AV16" s="1268"/>
      <c r="AW16" s="1268"/>
      <c r="AX16" s="1268"/>
      <c r="AY16" s="1268"/>
      <c r="AZ16" s="1268"/>
      <c r="BA16" s="1268"/>
      <c r="BB16" s="1268"/>
      <c r="BC16" s="1268"/>
      <c r="BD16" s="1268"/>
      <c r="BE16" s="1268"/>
      <c r="BF16" s="1268"/>
      <c r="BG16" s="1268"/>
      <c r="BH16" s="1268"/>
      <c r="BI16" s="1268"/>
      <c r="BJ16" s="1268"/>
      <c r="BK16" s="1268"/>
      <c r="BL16" s="1268"/>
      <c r="BM16" s="1268"/>
      <c r="BN16" s="1268"/>
      <c r="BO16" s="1268"/>
      <c r="BP16" s="1268"/>
      <c r="BQ16" s="1268"/>
      <c r="BR16" s="1268"/>
      <c r="BS16" s="1268"/>
      <c r="BT16" s="1268"/>
      <c r="BU16" s="1268"/>
      <c r="BV16" s="1268"/>
      <c r="BW16" s="1268"/>
      <c r="BX16" s="1268"/>
      <c r="BY16" s="1268"/>
      <c r="BZ16" s="1268"/>
      <c r="CA16" s="1268"/>
      <c r="CB16" s="1268"/>
      <c r="CC16" s="1268"/>
      <c r="CD16" s="1268"/>
      <c r="CE16" s="1268"/>
      <c r="CF16" s="1268"/>
      <c r="CG16" s="1268"/>
      <c r="CH16" s="1268"/>
      <c r="CI16" s="1268"/>
      <c r="CJ16" s="1268"/>
      <c r="CK16" s="1268"/>
      <c r="CL16" s="1268"/>
      <c r="CM16" s="1268"/>
      <c r="CN16" s="1268"/>
      <c r="CO16" s="1268"/>
      <c r="CP16" s="1268"/>
      <c r="CQ16" s="1268"/>
      <c r="CR16" s="1268"/>
      <c r="CS16" s="1268"/>
      <c r="CT16" s="1268"/>
      <c r="CU16" s="1268"/>
      <c r="CV16" s="1268"/>
      <c r="CW16" s="1268"/>
      <c r="CX16" s="1268"/>
      <c r="CY16" s="1268"/>
      <c r="CZ16" s="1268"/>
      <c r="DA16" s="1268"/>
      <c r="DB16" s="1268"/>
      <c r="DC16" s="1268"/>
      <c r="DD16" s="1268"/>
      <c r="DE16" s="1268"/>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1267"/>
      <c r="B17" s="1268"/>
      <c r="C17" s="1268"/>
      <c r="D17" s="1268"/>
      <c r="E17" s="1268"/>
      <c r="F17" s="1268"/>
      <c r="G17" s="1268"/>
      <c r="H17" s="1268"/>
      <c r="I17" s="1268"/>
      <c r="J17" s="1268"/>
      <c r="K17" s="1268"/>
      <c r="L17" s="1268"/>
      <c r="M17" s="1268"/>
      <c r="N17" s="1268"/>
      <c r="O17" s="1268"/>
      <c r="P17" s="1268"/>
      <c r="Q17" s="1268"/>
      <c r="R17" s="1268"/>
      <c r="S17" s="1268"/>
      <c r="T17" s="1268"/>
      <c r="U17" s="1268"/>
      <c r="V17" s="1268"/>
      <c r="W17" s="1268"/>
      <c r="X17" s="1268"/>
      <c r="Y17" s="1268"/>
      <c r="Z17" s="1268"/>
      <c r="AA17" s="1268"/>
      <c r="AB17" s="1268"/>
      <c r="AC17" s="1268"/>
      <c r="AD17" s="1268"/>
      <c r="AE17" s="1268"/>
      <c r="AF17" s="1268"/>
      <c r="AG17" s="1268"/>
      <c r="AH17" s="1268"/>
      <c r="AI17" s="1268"/>
      <c r="AJ17" s="1268"/>
      <c r="AK17" s="1268"/>
      <c r="AL17" s="1268"/>
      <c r="AM17" s="1268"/>
      <c r="AN17" s="1268"/>
      <c r="AO17" s="1268"/>
      <c r="AP17" s="1268"/>
      <c r="AQ17" s="1268"/>
      <c r="AR17" s="1268"/>
      <c r="AS17" s="1268"/>
      <c r="AT17" s="1268"/>
      <c r="AU17" s="1268"/>
      <c r="AV17" s="1268"/>
      <c r="AW17" s="1268"/>
      <c r="AX17" s="1268"/>
      <c r="AY17" s="1268"/>
      <c r="AZ17" s="1268"/>
      <c r="BA17" s="1268"/>
      <c r="BB17" s="1268"/>
      <c r="BC17" s="1268"/>
      <c r="BD17" s="1268"/>
      <c r="BE17" s="1268"/>
      <c r="BF17" s="1268"/>
      <c r="BG17" s="1268"/>
      <c r="BH17" s="1268"/>
      <c r="BI17" s="1268"/>
      <c r="BJ17" s="1268"/>
      <c r="BK17" s="1268"/>
      <c r="BL17" s="1268"/>
      <c r="BM17" s="1268"/>
      <c r="BN17" s="1268"/>
      <c r="BO17" s="1268"/>
      <c r="BP17" s="1268"/>
      <c r="BQ17" s="1268"/>
      <c r="BR17" s="1268"/>
      <c r="BS17" s="1268"/>
      <c r="BT17" s="1268"/>
      <c r="BU17" s="1268"/>
      <c r="BV17" s="1268"/>
      <c r="BW17" s="1268"/>
      <c r="BX17" s="1268"/>
      <c r="BY17" s="1268"/>
      <c r="BZ17" s="1268"/>
      <c r="CA17" s="1268"/>
      <c r="CB17" s="1268"/>
      <c r="CC17" s="1268"/>
      <c r="CD17" s="1268"/>
      <c r="CE17" s="1268"/>
      <c r="CF17" s="1268"/>
      <c r="CG17" s="1268"/>
      <c r="CH17" s="1268"/>
      <c r="CI17" s="1268"/>
      <c r="CJ17" s="1268"/>
      <c r="CK17" s="1268"/>
      <c r="CL17" s="1268"/>
      <c r="CM17" s="1268"/>
      <c r="CN17" s="1268"/>
      <c r="CO17" s="1268"/>
      <c r="CP17" s="1268"/>
      <c r="CQ17" s="1268"/>
      <c r="CR17" s="1268"/>
      <c r="CS17" s="1268"/>
      <c r="CT17" s="1268"/>
      <c r="CU17" s="1268"/>
      <c r="CV17" s="1268"/>
      <c r="CW17" s="1268"/>
      <c r="CX17" s="1268"/>
      <c r="CY17" s="1268"/>
      <c r="CZ17" s="1268"/>
      <c r="DA17" s="1268"/>
      <c r="DB17" s="1268"/>
      <c r="DC17" s="1268"/>
      <c r="DD17" s="1268"/>
      <c r="DE17" s="1268"/>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1267"/>
      <c r="B18" s="1268"/>
      <c r="C18" s="1268"/>
      <c r="D18" s="1268"/>
      <c r="E18" s="1268"/>
      <c r="F18" s="1268"/>
      <c r="G18" s="1268"/>
      <c r="H18" s="1268"/>
      <c r="I18" s="1268"/>
      <c r="J18" s="1268"/>
      <c r="K18" s="1268"/>
      <c r="L18" s="1268"/>
      <c r="M18" s="1268"/>
      <c r="N18" s="1268"/>
      <c r="O18" s="1268"/>
      <c r="P18" s="1268"/>
      <c r="Q18" s="1268"/>
      <c r="R18" s="1268"/>
      <c r="S18" s="1268"/>
      <c r="T18" s="1268"/>
      <c r="U18" s="1268"/>
      <c r="V18" s="1268"/>
      <c r="W18" s="1268"/>
      <c r="X18" s="1268"/>
      <c r="Y18" s="1268"/>
      <c r="Z18" s="1268"/>
      <c r="AA18" s="1268"/>
      <c r="AB18" s="1268"/>
      <c r="AC18" s="1268"/>
      <c r="AD18" s="1268"/>
      <c r="AE18" s="1268"/>
      <c r="AF18" s="1268"/>
      <c r="AG18" s="1268"/>
      <c r="AH18" s="1268"/>
      <c r="AI18" s="1268"/>
      <c r="AJ18" s="1268"/>
      <c r="AK18" s="1268"/>
      <c r="AL18" s="1268"/>
      <c r="AM18" s="1268"/>
      <c r="AN18" s="1268"/>
      <c r="AO18" s="1268"/>
      <c r="AP18" s="1268"/>
      <c r="AQ18" s="1268"/>
      <c r="AR18" s="1268"/>
      <c r="AS18" s="1268"/>
      <c r="AT18" s="1268"/>
      <c r="AU18" s="1268"/>
      <c r="AV18" s="1268"/>
      <c r="AW18" s="1268"/>
      <c r="AX18" s="1268"/>
      <c r="AY18" s="1268"/>
      <c r="AZ18" s="1268"/>
      <c r="BA18" s="1268"/>
      <c r="BB18" s="1268"/>
      <c r="BC18" s="1268"/>
      <c r="BD18" s="1268"/>
      <c r="BE18" s="1268"/>
      <c r="BF18" s="1268"/>
      <c r="BG18" s="1268"/>
      <c r="BH18" s="1268"/>
      <c r="BI18" s="1268"/>
      <c r="BJ18" s="1268"/>
      <c r="BK18" s="1268"/>
      <c r="BL18" s="1268"/>
      <c r="BM18" s="1268"/>
      <c r="BN18" s="1268"/>
      <c r="BO18" s="1268"/>
      <c r="BP18" s="1268"/>
      <c r="BQ18" s="1268"/>
      <c r="BR18" s="1268"/>
      <c r="BS18" s="1268"/>
      <c r="BT18" s="1268"/>
      <c r="BU18" s="1268"/>
      <c r="BV18" s="1268"/>
      <c r="BW18" s="1268"/>
      <c r="BX18" s="1268"/>
      <c r="BY18" s="1268"/>
      <c r="BZ18" s="1268"/>
      <c r="CA18" s="1268"/>
      <c r="CB18" s="1268"/>
      <c r="CC18" s="1268"/>
      <c r="CD18" s="1268"/>
      <c r="CE18" s="1268"/>
      <c r="CF18" s="1268"/>
      <c r="CG18" s="1268"/>
      <c r="CH18" s="1268"/>
      <c r="CI18" s="1268"/>
      <c r="CJ18" s="1268"/>
      <c r="CK18" s="1268"/>
      <c r="CL18" s="1268"/>
      <c r="CM18" s="1268"/>
      <c r="CN18" s="1268"/>
      <c r="CO18" s="1268"/>
      <c r="CP18" s="1268"/>
      <c r="CQ18" s="1268"/>
      <c r="CR18" s="1268"/>
      <c r="CS18" s="1268"/>
      <c r="CT18" s="1268"/>
      <c r="CU18" s="1268"/>
      <c r="CV18" s="1268"/>
      <c r="CW18" s="1268"/>
      <c r="CX18" s="1268"/>
      <c r="CY18" s="1268"/>
      <c r="CZ18" s="1268"/>
      <c r="DA18" s="1268"/>
      <c r="DB18" s="1268"/>
      <c r="DC18" s="1268"/>
      <c r="DD18" s="1268"/>
      <c r="DE18" s="1268"/>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1267"/>
      <c r="DE19" s="1267"/>
    </row>
    <row r="20" spans="1:351" x14ac:dyDescent="0.15">
      <c r="DD20" s="1267"/>
      <c r="DE20" s="1267"/>
    </row>
    <row r="21" spans="1:351" ht="17.25" x14ac:dyDescent="0.15">
      <c r="B21" s="1269"/>
      <c r="C21" s="1270"/>
      <c r="D21" s="1270"/>
      <c r="E21" s="1270"/>
      <c r="F21" s="1270"/>
      <c r="G21" s="1270"/>
      <c r="H21" s="1270"/>
      <c r="I21" s="1270"/>
      <c r="J21" s="1270"/>
      <c r="K21" s="1270"/>
      <c r="L21" s="1270"/>
      <c r="M21" s="1270"/>
      <c r="N21" s="1271"/>
      <c r="O21" s="1270"/>
      <c r="P21" s="1270"/>
      <c r="Q21" s="1270"/>
      <c r="R21" s="1270"/>
      <c r="S21" s="1270"/>
      <c r="T21" s="1270"/>
      <c r="U21" s="1270"/>
      <c r="V21" s="1270"/>
      <c r="W21" s="1270"/>
      <c r="X21" s="1270"/>
      <c r="Y21" s="1270"/>
      <c r="Z21" s="1270"/>
      <c r="AA21" s="1270"/>
      <c r="AB21" s="1270"/>
      <c r="AC21" s="1270"/>
      <c r="AD21" s="1270"/>
      <c r="AE21" s="1270"/>
      <c r="AF21" s="1270"/>
      <c r="AG21" s="1270"/>
      <c r="AH21" s="1270"/>
      <c r="AI21" s="1270"/>
      <c r="AJ21" s="1270"/>
      <c r="AK21" s="1270"/>
      <c r="AL21" s="1270"/>
      <c r="AM21" s="1270"/>
      <c r="AN21" s="1270"/>
      <c r="AO21" s="1270"/>
      <c r="AP21" s="1270"/>
      <c r="AQ21" s="1270"/>
      <c r="AR21" s="1270"/>
      <c r="AS21" s="1270"/>
      <c r="AT21" s="1271"/>
      <c r="AU21" s="1270"/>
      <c r="AV21" s="1270"/>
      <c r="AW21" s="1270"/>
      <c r="AX21" s="1270"/>
      <c r="AY21" s="1270"/>
      <c r="AZ21" s="1270"/>
      <c r="BA21" s="1270"/>
      <c r="BB21" s="1270"/>
      <c r="BC21" s="1270"/>
      <c r="BD21" s="1270"/>
      <c r="BE21" s="1270"/>
      <c r="BF21" s="1271"/>
      <c r="BG21" s="1270"/>
      <c r="BH21" s="1270"/>
      <c r="BI21" s="1270"/>
      <c r="BJ21" s="1270"/>
      <c r="BK21" s="1270"/>
      <c r="BL21" s="1270"/>
      <c r="BM21" s="1270"/>
      <c r="BN21" s="1270"/>
      <c r="BO21" s="1270"/>
      <c r="BP21" s="1270"/>
      <c r="BQ21" s="1270"/>
      <c r="BR21" s="1271"/>
      <c r="BS21" s="1270"/>
      <c r="BT21" s="1270"/>
      <c r="BU21" s="1270"/>
      <c r="BV21" s="1270"/>
      <c r="BW21" s="1270"/>
      <c r="BX21" s="1270"/>
      <c r="BY21" s="1270"/>
      <c r="BZ21" s="1270"/>
      <c r="CA21" s="1270"/>
      <c r="CB21" s="1270"/>
      <c r="CC21" s="1270"/>
      <c r="CD21" s="1271"/>
      <c r="CE21" s="1270"/>
      <c r="CF21" s="1270"/>
      <c r="CG21" s="1270"/>
      <c r="CH21" s="1270"/>
      <c r="CI21" s="1270"/>
      <c r="CJ21" s="1270"/>
      <c r="CK21" s="1270"/>
      <c r="CL21" s="1270"/>
      <c r="CM21" s="1270"/>
      <c r="CN21" s="1270"/>
      <c r="CO21" s="1270"/>
      <c r="CP21" s="1271"/>
      <c r="CQ21" s="1270"/>
      <c r="CR21" s="1270"/>
      <c r="CS21" s="1270"/>
      <c r="CT21" s="1270"/>
      <c r="CU21" s="1270"/>
      <c r="CV21" s="1270"/>
      <c r="CW21" s="1270"/>
      <c r="CX21" s="1270"/>
      <c r="CY21" s="1270"/>
      <c r="CZ21" s="1270"/>
      <c r="DA21" s="1270"/>
      <c r="DB21" s="1271"/>
      <c r="DC21" s="1270"/>
      <c r="DD21" s="1272"/>
      <c r="DE21" s="1267"/>
      <c r="MM21" s="1273"/>
    </row>
    <row r="22" spans="1:351" ht="17.25" x14ac:dyDescent="0.15">
      <c r="B22" s="1274"/>
      <c r="MM22" s="1273"/>
    </row>
    <row r="23" spans="1:351" x14ac:dyDescent="0.15">
      <c r="B23" s="1274"/>
    </row>
    <row r="24" spans="1:351" x14ac:dyDescent="0.15">
      <c r="B24" s="1274"/>
    </row>
    <row r="25" spans="1:351" x14ac:dyDescent="0.15">
      <c r="B25" s="1274"/>
    </row>
    <row r="26" spans="1:351" x14ac:dyDescent="0.15">
      <c r="B26" s="1274"/>
    </row>
    <row r="27" spans="1:351" x14ac:dyDescent="0.15">
      <c r="B27" s="1274"/>
    </row>
    <row r="28" spans="1:351" x14ac:dyDescent="0.15">
      <c r="B28" s="1274"/>
    </row>
    <row r="29" spans="1:351" x14ac:dyDescent="0.15">
      <c r="B29" s="1274"/>
    </row>
    <row r="30" spans="1:351" x14ac:dyDescent="0.15">
      <c r="B30" s="1274"/>
    </row>
    <row r="31" spans="1:351" x14ac:dyDescent="0.15">
      <c r="B31" s="1274"/>
    </row>
    <row r="32" spans="1:351" x14ac:dyDescent="0.15">
      <c r="B32" s="1274"/>
    </row>
    <row r="33" spans="2:109" x14ac:dyDescent="0.15">
      <c r="B33" s="1274"/>
    </row>
    <row r="34" spans="2:109" x14ac:dyDescent="0.15">
      <c r="B34" s="1274"/>
    </row>
    <row r="35" spans="2:109" x14ac:dyDescent="0.15">
      <c r="B35" s="1274"/>
    </row>
    <row r="36" spans="2:109" x14ac:dyDescent="0.15">
      <c r="B36" s="1274"/>
    </row>
    <row r="37" spans="2:109" x14ac:dyDescent="0.15">
      <c r="B37" s="1274"/>
    </row>
    <row r="38" spans="2:109" x14ac:dyDescent="0.15">
      <c r="B38" s="1274"/>
    </row>
    <row r="39" spans="2:109" x14ac:dyDescent="0.15">
      <c r="B39" s="1276"/>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8"/>
    </row>
    <row r="40" spans="2:109" x14ac:dyDescent="0.15">
      <c r="B40" s="1279"/>
      <c r="DD40" s="1279"/>
      <c r="DE40" s="1267"/>
    </row>
    <row r="41" spans="2:109" ht="17.25" x14ac:dyDescent="0.15">
      <c r="B41" s="1280" t="s">
        <v>582</v>
      </c>
      <c r="C41" s="1270"/>
      <c r="D41" s="1270"/>
      <c r="E41" s="1270"/>
      <c r="F41" s="1270"/>
      <c r="G41" s="1270"/>
      <c r="H41" s="1270"/>
      <c r="I41" s="1270"/>
      <c r="J41" s="1270"/>
      <c r="K41" s="1270"/>
      <c r="L41" s="1270"/>
      <c r="M41" s="1270"/>
      <c r="N41" s="1270"/>
      <c r="O41" s="1270"/>
      <c r="P41" s="1270"/>
      <c r="Q41" s="1270"/>
      <c r="R41" s="1270"/>
      <c r="S41" s="1270"/>
      <c r="T41" s="1270"/>
      <c r="U41" s="1270"/>
      <c r="V41" s="1270"/>
      <c r="W41" s="1270"/>
      <c r="X41" s="1270"/>
      <c r="Y41" s="1270"/>
      <c r="Z41" s="1270"/>
      <c r="AA41" s="1270"/>
      <c r="AB41" s="1270"/>
      <c r="AC41" s="1270"/>
      <c r="AD41" s="1270"/>
      <c r="AE41" s="1270"/>
      <c r="AF41" s="1270"/>
      <c r="AG41" s="1270"/>
      <c r="AH41" s="1270"/>
      <c r="AI41" s="1270"/>
      <c r="AJ41" s="1270"/>
      <c r="AK41" s="1270"/>
      <c r="AL41" s="1270"/>
      <c r="AM41" s="1270"/>
      <c r="AN41" s="1270"/>
      <c r="AO41" s="1270"/>
      <c r="AP41" s="1270"/>
      <c r="AQ41" s="1270"/>
      <c r="AR41" s="1270"/>
      <c r="AS41" s="1270"/>
      <c r="AT41" s="1270"/>
      <c r="AU41" s="1270"/>
      <c r="AV41" s="1270"/>
      <c r="AW41" s="1270"/>
      <c r="AX41" s="1270"/>
      <c r="AY41" s="1270"/>
      <c r="AZ41" s="1270"/>
      <c r="BA41" s="1270"/>
      <c r="BB41" s="1270"/>
      <c r="BC41" s="1270"/>
      <c r="BD41" s="1270"/>
      <c r="BE41" s="1270"/>
      <c r="BF41" s="1270"/>
      <c r="BG41" s="1270"/>
      <c r="BH41" s="1270"/>
      <c r="BI41" s="1270"/>
      <c r="BJ41" s="1270"/>
      <c r="BK41" s="1270"/>
      <c r="BL41" s="1270"/>
      <c r="BM41" s="1270"/>
      <c r="BN41" s="1270"/>
      <c r="BO41" s="1270"/>
      <c r="BP41" s="1270"/>
      <c r="BQ41" s="1270"/>
      <c r="BR41" s="1270"/>
      <c r="BS41" s="1270"/>
      <c r="BT41" s="1270"/>
      <c r="BU41" s="1270"/>
      <c r="BV41" s="1270"/>
      <c r="BW41" s="1270"/>
      <c r="BX41" s="1270"/>
      <c r="BY41" s="1270"/>
      <c r="BZ41" s="1270"/>
      <c r="CA41" s="1270"/>
      <c r="CB41" s="1270"/>
      <c r="CC41" s="1270"/>
      <c r="CD41" s="1270"/>
      <c r="CE41" s="1270"/>
      <c r="CF41" s="1270"/>
      <c r="CG41" s="1270"/>
      <c r="CH41" s="1270"/>
      <c r="CI41" s="1270"/>
      <c r="CJ41" s="1270"/>
      <c r="CK41" s="1270"/>
      <c r="CL41" s="1270"/>
      <c r="CM41" s="1270"/>
      <c r="CN41" s="1270"/>
      <c r="CO41" s="1270"/>
      <c r="CP41" s="1270"/>
      <c r="CQ41" s="1270"/>
      <c r="CR41" s="1270"/>
      <c r="CS41" s="1270"/>
      <c r="CT41" s="1270"/>
      <c r="CU41" s="1270"/>
      <c r="CV41" s="1270"/>
      <c r="CW41" s="1270"/>
      <c r="CX41" s="1270"/>
      <c r="CY41" s="1270"/>
      <c r="CZ41" s="1270"/>
      <c r="DA41" s="1270"/>
      <c r="DB41" s="1270"/>
      <c r="DC41" s="1270"/>
      <c r="DD41" s="1272"/>
    </row>
    <row r="42" spans="2:109" x14ac:dyDescent="0.15">
      <c r="B42" s="1274"/>
      <c r="G42" s="1281"/>
      <c r="I42" s="1282"/>
      <c r="J42" s="1282"/>
      <c r="K42" s="1282"/>
      <c r="AM42" s="1281"/>
      <c r="AN42" s="1281" t="s">
        <v>583</v>
      </c>
      <c r="AP42" s="1282"/>
      <c r="AQ42" s="1282"/>
      <c r="AR42" s="1282"/>
      <c r="AY42" s="1281"/>
      <c r="BA42" s="1282"/>
      <c r="BB42" s="1282"/>
      <c r="BC42" s="1282"/>
      <c r="BK42" s="1281"/>
      <c r="BM42" s="1282"/>
      <c r="BN42" s="1282"/>
      <c r="BO42" s="1282"/>
      <c r="BW42" s="1281"/>
      <c r="BY42" s="1282"/>
      <c r="BZ42" s="1282"/>
      <c r="CA42" s="1282"/>
      <c r="CI42" s="1281"/>
      <c r="CK42" s="1282"/>
      <c r="CL42" s="1282"/>
      <c r="CM42" s="1282"/>
      <c r="CU42" s="1281"/>
      <c r="CW42" s="1282"/>
      <c r="CX42" s="1282"/>
      <c r="CY42" s="1282"/>
    </row>
    <row r="43" spans="2:109" ht="13.5" customHeight="1" x14ac:dyDescent="0.15">
      <c r="B43" s="1274"/>
      <c r="AN43" s="1283" t="s">
        <v>584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12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12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12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12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1274"/>
      <c r="H48" s="1292"/>
      <c r="I48" s="1292"/>
      <c r="J48" s="1292"/>
      <c r="AN48" s="1292"/>
      <c r="AO48" s="1292"/>
      <c r="AP48" s="1292"/>
      <c r="AZ48" s="1292"/>
      <c r="BA48" s="1292"/>
      <c r="BB48" s="1292"/>
      <c r="BL48" s="1292"/>
      <c r="BM48" s="1292"/>
      <c r="BN48" s="1292"/>
      <c r="BX48" s="1292"/>
      <c r="BY48" s="1292"/>
      <c r="BZ48" s="1292"/>
      <c r="CJ48" s="1292"/>
      <c r="CK48" s="1292"/>
      <c r="CL48" s="1292"/>
      <c r="CV48" s="1292"/>
      <c r="CW48" s="1292"/>
      <c r="CX48" s="1292"/>
    </row>
    <row r="49" spans="1:109" x14ac:dyDescent="0.15">
      <c r="B49" s="1274"/>
      <c r="AN49" s="1267" t="s">
        <v>585</v>
      </c>
    </row>
    <row r="50" spans="1:109" x14ac:dyDescent="0.15">
      <c r="B50" s="1274"/>
      <c r="G50" s="1293"/>
      <c r="H50" s="1293"/>
      <c r="I50" s="1293"/>
      <c r="J50" s="1293"/>
      <c r="K50" s="1294"/>
      <c r="L50" s="1294"/>
      <c r="M50" s="1295"/>
      <c r="N50" s="1295"/>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99" t="s">
        <v>545</v>
      </c>
      <c r="BQ50" s="1299"/>
      <c r="BR50" s="1299"/>
      <c r="BS50" s="1299"/>
      <c r="BT50" s="1299"/>
      <c r="BU50" s="1299"/>
      <c r="BV50" s="1299"/>
      <c r="BW50" s="1299"/>
      <c r="BX50" s="1299" t="s">
        <v>546</v>
      </c>
      <c r="BY50" s="1299"/>
      <c r="BZ50" s="1299"/>
      <c r="CA50" s="1299"/>
      <c r="CB50" s="1299"/>
      <c r="CC50" s="1299"/>
      <c r="CD50" s="1299"/>
      <c r="CE50" s="1299"/>
      <c r="CF50" s="1299" t="s">
        <v>547</v>
      </c>
      <c r="CG50" s="1299"/>
      <c r="CH50" s="1299"/>
      <c r="CI50" s="1299"/>
      <c r="CJ50" s="1299"/>
      <c r="CK50" s="1299"/>
      <c r="CL50" s="1299"/>
      <c r="CM50" s="1299"/>
      <c r="CN50" s="1299" t="s">
        <v>548</v>
      </c>
      <c r="CO50" s="1299"/>
      <c r="CP50" s="1299"/>
      <c r="CQ50" s="1299"/>
      <c r="CR50" s="1299"/>
      <c r="CS50" s="1299"/>
      <c r="CT50" s="1299"/>
      <c r="CU50" s="1299"/>
      <c r="CV50" s="1299" t="s">
        <v>549</v>
      </c>
      <c r="CW50" s="1299"/>
      <c r="CX50" s="1299"/>
      <c r="CY50" s="1299"/>
      <c r="CZ50" s="1299"/>
      <c r="DA50" s="1299"/>
      <c r="DB50" s="1299"/>
      <c r="DC50" s="1299"/>
    </row>
    <row r="51" spans="1:109" ht="13.5" customHeight="1" x14ac:dyDescent="0.15">
      <c r="B51" s="1274"/>
      <c r="G51" s="1300"/>
      <c r="H51" s="1300"/>
      <c r="I51" s="1301"/>
      <c r="J51" s="1301"/>
      <c r="K51" s="1302"/>
      <c r="L51" s="1302"/>
      <c r="M51" s="1302"/>
      <c r="N51" s="1302"/>
      <c r="AM51" s="1292"/>
      <c r="AN51" s="1303" t="s">
        <v>586</v>
      </c>
      <c r="AO51" s="1303"/>
      <c r="AP51" s="1303"/>
      <c r="AQ51" s="1303"/>
      <c r="AR51" s="1303"/>
      <c r="AS51" s="1303"/>
      <c r="AT51" s="1303"/>
      <c r="AU51" s="1303"/>
      <c r="AV51" s="1303"/>
      <c r="AW51" s="1303"/>
      <c r="AX51" s="1303"/>
      <c r="AY51" s="1303"/>
      <c r="AZ51" s="1303"/>
      <c r="BA51" s="1303"/>
      <c r="BB51" s="1303" t="s">
        <v>587</v>
      </c>
      <c r="BC51" s="1303"/>
      <c r="BD51" s="1303"/>
      <c r="BE51" s="1303"/>
      <c r="BF51" s="1303"/>
      <c r="BG51" s="1303"/>
      <c r="BH51" s="1303"/>
      <c r="BI51" s="1303"/>
      <c r="BJ51" s="1303"/>
      <c r="BK51" s="1303"/>
      <c r="BL51" s="1303"/>
      <c r="BM51" s="1303"/>
      <c r="BN51" s="1303"/>
      <c r="BO51" s="1303"/>
      <c r="BP51" s="1304"/>
      <c r="BQ51" s="1305"/>
      <c r="BR51" s="1305"/>
      <c r="BS51" s="1305"/>
      <c r="BT51" s="1305"/>
      <c r="BU51" s="1305"/>
      <c r="BV51" s="1305"/>
      <c r="BW51" s="1305"/>
      <c r="BX51" s="1304"/>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1274"/>
      <c r="G52" s="1300"/>
      <c r="H52" s="1300"/>
      <c r="I52" s="1301"/>
      <c r="J52" s="1301"/>
      <c r="K52" s="1302"/>
      <c r="L52" s="1302"/>
      <c r="M52" s="1302"/>
      <c r="N52" s="1302"/>
      <c r="AM52" s="1292"/>
      <c r="AN52" s="1303"/>
      <c r="AO52" s="1303"/>
      <c r="AP52" s="1303"/>
      <c r="AQ52" s="1303"/>
      <c r="AR52" s="1303"/>
      <c r="AS52" s="1303"/>
      <c r="AT52" s="1303"/>
      <c r="AU52" s="1303"/>
      <c r="AV52" s="1303"/>
      <c r="AW52" s="1303"/>
      <c r="AX52" s="1303"/>
      <c r="AY52" s="1303"/>
      <c r="AZ52" s="1303"/>
      <c r="BA52" s="1303"/>
      <c r="BB52" s="1303"/>
      <c r="BC52" s="1303"/>
      <c r="BD52" s="1303"/>
      <c r="BE52" s="1303"/>
      <c r="BF52" s="1303"/>
      <c r="BG52" s="1303"/>
      <c r="BH52" s="1303"/>
      <c r="BI52" s="1303"/>
      <c r="BJ52" s="1303"/>
      <c r="BK52" s="1303"/>
      <c r="BL52" s="1303"/>
      <c r="BM52" s="1303"/>
      <c r="BN52" s="1303"/>
      <c r="BO52" s="1303"/>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1282"/>
      <c r="B53" s="1274"/>
      <c r="G53" s="1300"/>
      <c r="H53" s="1300"/>
      <c r="I53" s="1293"/>
      <c r="J53" s="1293"/>
      <c r="K53" s="1302"/>
      <c r="L53" s="1302"/>
      <c r="M53" s="1302"/>
      <c r="N53" s="1302"/>
      <c r="AM53" s="1292"/>
      <c r="AN53" s="1303"/>
      <c r="AO53" s="1303"/>
      <c r="AP53" s="1303"/>
      <c r="AQ53" s="1303"/>
      <c r="AR53" s="1303"/>
      <c r="AS53" s="1303"/>
      <c r="AT53" s="1303"/>
      <c r="AU53" s="1303"/>
      <c r="AV53" s="1303"/>
      <c r="AW53" s="1303"/>
      <c r="AX53" s="1303"/>
      <c r="AY53" s="1303"/>
      <c r="AZ53" s="1303"/>
      <c r="BA53" s="1303"/>
      <c r="BB53" s="1303" t="s">
        <v>588</v>
      </c>
      <c r="BC53" s="1303"/>
      <c r="BD53" s="1303"/>
      <c r="BE53" s="1303"/>
      <c r="BF53" s="1303"/>
      <c r="BG53" s="1303"/>
      <c r="BH53" s="1303"/>
      <c r="BI53" s="1303"/>
      <c r="BJ53" s="1303"/>
      <c r="BK53" s="1303"/>
      <c r="BL53" s="1303"/>
      <c r="BM53" s="1303"/>
      <c r="BN53" s="1303"/>
      <c r="BO53" s="1303"/>
      <c r="BP53" s="1304"/>
      <c r="BQ53" s="1305"/>
      <c r="BR53" s="1305"/>
      <c r="BS53" s="1305"/>
      <c r="BT53" s="1305"/>
      <c r="BU53" s="1305"/>
      <c r="BV53" s="1305"/>
      <c r="BW53" s="1305"/>
      <c r="BX53" s="1304"/>
      <c r="BY53" s="1305"/>
      <c r="BZ53" s="1305"/>
      <c r="CA53" s="1305"/>
      <c r="CB53" s="1305"/>
      <c r="CC53" s="1305"/>
      <c r="CD53" s="1305"/>
      <c r="CE53" s="1305"/>
      <c r="CF53" s="1305">
        <v>56.1</v>
      </c>
      <c r="CG53" s="1305"/>
      <c r="CH53" s="1305"/>
      <c r="CI53" s="1305"/>
      <c r="CJ53" s="1305"/>
      <c r="CK53" s="1305"/>
      <c r="CL53" s="1305"/>
      <c r="CM53" s="1305"/>
      <c r="CN53" s="1305">
        <v>57.2</v>
      </c>
      <c r="CO53" s="1305"/>
      <c r="CP53" s="1305"/>
      <c r="CQ53" s="1305"/>
      <c r="CR53" s="1305"/>
      <c r="CS53" s="1305"/>
      <c r="CT53" s="1305"/>
      <c r="CU53" s="1305"/>
      <c r="CV53" s="1305">
        <v>58.4</v>
      </c>
      <c r="CW53" s="1305"/>
      <c r="CX53" s="1305"/>
      <c r="CY53" s="1305"/>
      <c r="CZ53" s="1305"/>
      <c r="DA53" s="1305"/>
      <c r="DB53" s="1305"/>
      <c r="DC53" s="1305"/>
    </row>
    <row r="54" spans="1:109" x14ac:dyDescent="0.15">
      <c r="A54" s="1282"/>
      <c r="B54" s="1274"/>
      <c r="G54" s="1300"/>
      <c r="H54" s="1300"/>
      <c r="I54" s="1293"/>
      <c r="J54" s="1293"/>
      <c r="K54" s="1302"/>
      <c r="L54" s="1302"/>
      <c r="M54" s="1302"/>
      <c r="N54" s="1302"/>
      <c r="AM54" s="1292"/>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1282"/>
      <c r="B55" s="1274"/>
      <c r="G55" s="1293"/>
      <c r="H55" s="1293"/>
      <c r="I55" s="1293"/>
      <c r="J55" s="1293"/>
      <c r="K55" s="1302"/>
      <c r="L55" s="1302"/>
      <c r="M55" s="1302"/>
      <c r="N55" s="1302"/>
      <c r="AN55" s="1299" t="s">
        <v>589</v>
      </c>
      <c r="AO55" s="1299"/>
      <c r="AP55" s="1299"/>
      <c r="AQ55" s="1299"/>
      <c r="AR55" s="1299"/>
      <c r="AS55" s="1299"/>
      <c r="AT55" s="1299"/>
      <c r="AU55" s="1299"/>
      <c r="AV55" s="1299"/>
      <c r="AW55" s="1299"/>
      <c r="AX55" s="1299"/>
      <c r="AY55" s="1299"/>
      <c r="AZ55" s="1299"/>
      <c r="BA55" s="1299"/>
      <c r="BB55" s="1303" t="s">
        <v>587</v>
      </c>
      <c r="BC55" s="1303"/>
      <c r="BD55" s="1303"/>
      <c r="BE55" s="1303"/>
      <c r="BF55" s="1303"/>
      <c r="BG55" s="1303"/>
      <c r="BH55" s="1303"/>
      <c r="BI55" s="1303"/>
      <c r="BJ55" s="1303"/>
      <c r="BK55" s="1303"/>
      <c r="BL55" s="1303"/>
      <c r="BM55" s="1303"/>
      <c r="BN55" s="1303"/>
      <c r="BO55" s="1303"/>
      <c r="BP55" s="1304"/>
      <c r="BQ55" s="1305"/>
      <c r="BR55" s="1305"/>
      <c r="BS55" s="1305"/>
      <c r="BT55" s="1305"/>
      <c r="BU55" s="1305"/>
      <c r="BV55" s="1305"/>
      <c r="BW55" s="1305"/>
      <c r="BX55" s="1304"/>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1282"/>
      <c r="B56" s="1274"/>
      <c r="G56" s="1293"/>
      <c r="H56" s="1293"/>
      <c r="I56" s="1293"/>
      <c r="J56" s="1293"/>
      <c r="K56" s="1302"/>
      <c r="L56" s="1302"/>
      <c r="M56" s="1302"/>
      <c r="N56" s="1302"/>
      <c r="AN56" s="1299"/>
      <c r="AO56" s="1299"/>
      <c r="AP56" s="1299"/>
      <c r="AQ56" s="1299"/>
      <c r="AR56" s="1299"/>
      <c r="AS56" s="1299"/>
      <c r="AT56" s="1299"/>
      <c r="AU56" s="1299"/>
      <c r="AV56" s="1299"/>
      <c r="AW56" s="1299"/>
      <c r="AX56" s="1299"/>
      <c r="AY56" s="1299"/>
      <c r="AZ56" s="1299"/>
      <c r="BA56" s="1299"/>
      <c r="BB56" s="1303"/>
      <c r="BC56" s="1303"/>
      <c r="BD56" s="1303"/>
      <c r="BE56" s="1303"/>
      <c r="BF56" s="1303"/>
      <c r="BG56" s="1303"/>
      <c r="BH56" s="1303"/>
      <c r="BI56" s="1303"/>
      <c r="BJ56" s="1303"/>
      <c r="BK56" s="1303"/>
      <c r="BL56" s="1303"/>
      <c r="BM56" s="1303"/>
      <c r="BN56" s="1303"/>
      <c r="BO56" s="1303"/>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1282" customFormat="1" x14ac:dyDescent="0.15">
      <c r="B57" s="1306"/>
      <c r="G57" s="1293"/>
      <c r="H57" s="1293"/>
      <c r="I57" s="1307"/>
      <c r="J57" s="1307"/>
      <c r="K57" s="1302"/>
      <c r="L57" s="1302"/>
      <c r="M57" s="1302"/>
      <c r="N57" s="1302"/>
      <c r="AM57" s="1267"/>
      <c r="AN57" s="1299"/>
      <c r="AO57" s="1299"/>
      <c r="AP57" s="1299"/>
      <c r="AQ57" s="1299"/>
      <c r="AR57" s="1299"/>
      <c r="AS57" s="1299"/>
      <c r="AT57" s="1299"/>
      <c r="AU57" s="1299"/>
      <c r="AV57" s="1299"/>
      <c r="AW57" s="1299"/>
      <c r="AX57" s="1299"/>
      <c r="AY57" s="1299"/>
      <c r="AZ57" s="1299"/>
      <c r="BA57" s="1299"/>
      <c r="BB57" s="1303" t="s">
        <v>588</v>
      </c>
      <c r="BC57" s="1303"/>
      <c r="BD57" s="1303"/>
      <c r="BE57" s="1303"/>
      <c r="BF57" s="1303"/>
      <c r="BG57" s="1303"/>
      <c r="BH57" s="1303"/>
      <c r="BI57" s="1303"/>
      <c r="BJ57" s="1303"/>
      <c r="BK57" s="1303"/>
      <c r="BL57" s="1303"/>
      <c r="BM57" s="1303"/>
      <c r="BN57" s="1303"/>
      <c r="BO57" s="1303"/>
      <c r="BP57" s="1304"/>
      <c r="BQ57" s="1305"/>
      <c r="BR57" s="1305"/>
      <c r="BS57" s="1305"/>
      <c r="BT57" s="1305"/>
      <c r="BU57" s="1305"/>
      <c r="BV57" s="1305"/>
      <c r="BW57" s="1305"/>
      <c r="BX57" s="1304"/>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1308"/>
      <c r="DE57" s="1306"/>
    </row>
    <row r="58" spans="1:109" s="1282" customFormat="1" x14ac:dyDescent="0.15">
      <c r="A58" s="1267"/>
      <c r="B58" s="1306"/>
      <c r="G58" s="1293"/>
      <c r="H58" s="1293"/>
      <c r="I58" s="1307"/>
      <c r="J58" s="1307"/>
      <c r="K58" s="1302"/>
      <c r="L58" s="1302"/>
      <c r="M58" s="1302"/>
      <c r="N58" s="1302"/>
      <c r="AM58" s="1267"/>
      <c r="AN58" s="1299"/>
      <c r="AO58" s="1299"/>
      <c r="AP58" s="1299"/>
      <c r="AQ58" s="1299"/>
      <c r="AR58" s="1299"/>
      <c r="AS58" s="1299"/>
      <c r="AT58" s="1299"/>
      <c r="AU58" s="1299"/>
      <c r="AV58" s="1299"/>
      <c r="AW58" s="1299"/>
      <c r="AX58" s="1299"/>
      <c r="AY58" s="1299"/>
      <c r="AZ58" s="1299"/>
      <c r="BA58" s="1299"/>
      <c r="BB58" s="1303"/>
      <c r="BC58" s="1303"/>
      <c r="BD58" s="1303"/>
      <c r="BE58" s="1303"/>
      <c r="BF58" s="1303"/>
      <c r="BG58" s="1303"/>
      <c r="BH58" s="1303"/>
      <c r="BI58" s="1303"/>
      <c r="BJ58" s="1303"/>
      <c r="BK58" s="1303"/>
      <c r="BL58" s="1303"/>
      <c r="BM58" s="1303"/>
      <c r="BN58" s="1303"/>
      <c r="BO58" s="1303"/>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1308"/>
      <c r="DE58" s="1306"/>
    </row>
    <row r="59" spans="1:109" s="1282" customFormat="1" x14ac:dyDescent="0.15">
      <c r="A59" s="1267"/>
      <c r="B59" s="1306"/>
      <c r="K59" s="1309"/>
      <c r="L59" s="1309"/>
      <c r="M59" s="1309"/>
      <c r="N59" s="1309"/>
      <c r="AQ59" s="1309"/>
      <c r="AR59" s="1309"/>
      <c r="AS59" s="1309"/>
      <c r="AT59" s="1309"/>
      <c r="BC59" s="1309"/>
      <c r="BD59" s="1309"/>
      <c r="BE59" s="1309"/>
      <c r="BF59" s="1309"/>
      <c r="BO59" s="1309"/>
      <c r="BP59" s="1309"/>
      <c r="BQ59" s="1309"/>
      <c r="BR59" s="1309"/>
      <c r="CA59" s="1309"/>
      <c r="CB59" s="1309"/>
      <c r="CC59" s="1309"/>
      <c r="CD59" s="1309"/>
      <c r="CM59" s="1309"/>
      <c r="CN59" s="1309"/>
      <c r="CO59" s="1309"/>
      <c r="CP59" s="1309"/>
      <c r="CY59" s="1309"/>
      <c r="CZ59" s="1309"/>
      <c r="DA59" s="1309"/>
      <c r="DB59" s="1309"/>
      <c r="DC59" s="1309"/>
      <c r="DD59" s="1308"/>
      <c r="DE59" s="1306"/>
    </row>
    <row r="60" spans="1:109" s="1282" customFormat="1" x14ac:dyDescent="0.15">
      <c r="A60" s="1267"/>
      <c r="B60" s="1306"/>
      <c r="K60" s="1309"/>
      <c r="L60" s="1309"/>
      <c r="M60" s="1309"/>
      <c r="N60" s="1309"/>
      <c r="AQ60" s="1309"/>
      <c r="AR60" s="1309"/>
      <c r="AS60" s="1309"/>
      <c r="AT60" s="1309"/>
      <c r="BC60" s="1309"/>
      <c r="BD60" s="1309"/>
      <c r="BE60" s="1309"/>
      <c r="BF60" s="1309"/>
      <c r="BO60" s="1309"/>
      <c r="BP60" s="1309"/>
      <c r="BQ60" s="1309"/>
      <c r="BR60" s="1309"/>
      <c r="CA60" s="1309"/>
      <c r="CB60" s="1309"/>
      <c r="CC60" s="1309"/>
      <c r="CD60" s="1309"/>
      <c r="CM60" s="1309"/>
      <c r="CN60" s="1309"/>
      <c r="CO60" s="1309"/>
      <c r="CP60" s="1309"/>
      <c r="CY60" s="1309"/>
      <c r="CZ60" s="1309"/>
      <c r="DA60" s="1309"/>
      <c r="DB60" s="1309"/>
      <c r="DC60" s="1309"/>
      <c r="DD60" s="1308"/>
      <c r="DE60" s="1306"/>
    </row>
    <row r="61" spans="1:109" s="1282" customFormat="1" x14ac:dyDescent="0.15">
      <c r="A61" s="1267"/>
      <c r="B61" s="1310"/>
      <c r="C61" s="1311"/>
      <c r="D61" s="1311"/>
      <c r="E61" s="1311"/>
      <c r="F61" s="1311"/>
      <c r="G61" s="1311"/>
      <c r="H61" s="1311"/>
      <c r="I61" s="1311"/>
      <c r="J61" s="1311"/>
      <c r="K61" s="1311"/>
      <c r="L61" s="1311"/>
      <c r="M61" s="1312"/>
      <c r="N61" s="1312"/>
      <c r="O61" s="1311"/>
      <c r="P61" s="1311"/>
      <c r="Q61" s="1311"/>
      <c r="R61" s="1311"/>
      <c r="S61" s="1311"/>
      <c r="T61" s="1311"/>
      <c r="U61" s="1311"/>
      <c r="V61" s="1311"/>
      <c r="W61" s="1311"/>
      <c r="X61" s="1311"/>
      <c r="Y61" s="1311"/>
      <c r="Z61" s="1311"/>
      <c r="AA61" s="1311"/>
      <c r="AB61" s="1311"/>
      <c r="AC61" s="1311"/>
      <c r="AD61" s="1311"/>
      <c r="AE61" s="1311"/>
      <c r="AF61" s="1311"/>
      <c r="AG61" s="1311"/>
      <c r="AH61" s="1311"/>
      <c r="AI61" s="1311"/>
      <c r="AJ61" s="1311"/>
      <c r="AK61" s="1311"/>
      <c r="AL61" s="1311"/>
      <c r="AM61" s="1311"/>
      <c r="AN61" s="1311"/>
      <c r="AO61" s="1311"/>
      <c r="AP61" s="1311"/>
      <c r="AQ61" s="1311"/>
      <c r="AR61" s="1311"/>
      <c r="AS61" s="1312"/>
      <c r="AT61" s="1312"/>
      <c r="AU61" s="1311"/>
      <c r="AV61" s="1311"/>
      <c r="AW61" s="1311"/>
      <c r="AX61" s="1311"/>
      <c r="AY61" s="1311"/>
      <c r="AZ61" s="1311"/>
      <c r="BA61" s="1311"/>
      <c r="BB61" s="1311"/>
      <c r="BC61" s="1311"/>
      <c r="BD61" s="1311"/>
      <c r="BE61" s="1312"/>
      <c r="BF61" s="1312"/>
      <c r="BG61" s="1311"/>
      <c r="BH61" s="1311"/>
      <c r="BI61" s="1311"/>
      <c r="BJ61" s="1311"/>
      <c r="BK61" s="1311"/>
      <c r="BL61" s="1311"/>
      <c r="BM61" s="1311"/>
      <c r="BN61" s="1311"/>
      <c r="BO61" s="1311"/>
      <c r="BP61" s="1311"/>
      <c r="BQ61" s="1312"/>
      <c r="BR61" s="1312"/>
      <c r="BS61" s="1311"/>
      <c r="BT61" s="1311"/>
      <c r="BU61" s="1311"/>
      <c r="BV61" s="1311"/>
      <c r="BW61" s="1311"/>
      <c r="BX61" s="1311"/>
      <c r="BY61" s="1311"/>
      <c r="BZ61" s="1311"/>
      <c r="CA61" s="1311"/>
      <c r="CB61" s="1311"/>
      <c r="CC61" s="1312"/>
      <c r="CD61" s="1312"/>
      <c r="CE61" s="1311"/>
      <c r="CF61" s="1311"/>
      <c r="CG61" s="1311"/>
      <c r="CH61" s="1311"/>
      <c r="CI61" s="1311"/>
      <c r="CJ61" s="1311"/>
      <c r="CK61" s="1311"/>
      <c r="CL61" s="1311"/>
      <c r="CM61" s="1311"/>
      <c r="CN61" s="1311"/>
      <c r="CO61" s="1312"/>
      <c r="CP61" s="1312"/>
      <c r="CQ61" s="1311"/>
      <c r="CR61" s="1311"/>
      <c r="CS61" s="1311"/>
      <c r="CT61" s="1311"/>
      <c r="CU61" s="1311"/>
      <c r="CV61" s="1311"/>
      <c r="CW61" s="1311"/>
      <c r="CX61" s="1311"/>
      <c r="CY61" s="1311"/>
      <c r="CZ61" s="1311"/>
      <c r="DA61" s="1312"/>
      <c r="DB61" s="1312"/>
      <c r="DC61" s="1312"/>
      <c r="DD61" s="1313"/>
      <c r="DE61" s="1306"/>
    </row>
    <row r="62" spans="1:109"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67"/>
    </row>
    <row r="63" spans="1:109" ht="17.25" x14ac:dyDescent="0.15">
      <c r="B63" s="1314" t="s">
        <v>590</v>
      </c>
    </row>
    <row r="64" spans="1:109" x14ac:dyDescent="0.15">
      <c r="B64" s="1274"/>
      <c r="G64" s="1281"/>
      <c r="I64" s="1315"/>
      <c r="J64" s="1315"/>
      <c r="K64" s="1315"/>
      <c r="L64" s="1315"/>
      <c r="M64" s="1315"/>
      <c r="N64" s="1316"/>
      <c r="AM64" s="1281"/>
      <c r="AN64" s="1281" t="s">
        <v>583</v>
      </c>
      <c r="AP64" s="1282"/>
      <c r="AQ64" s="1282"/>
      <c r="AR64" s="1282"/>
      <c r="AY64" s="1281"/>
      <c r="BA64" s="1282"/>
      <c r="BB64" s="1282"/>
      <c r="BC64" s="1282"/>
      <c r="BK64" s="1281"/>
      <c r="BM64" s="1282"/>
      <c r="BN64" s="1282"/>
      <c r="BO64" s="1282"/>
      <c r="BW64" s="1281"/>
      <c r="BY64" s="1282"/>
      <c r="BZ64" s="1282"/>
      <c r="CA64" s="1282"/>
      <c r="CI64" s="1281"/>
      <c r="CK64" s="1282"/>
      <c r="CL64" s="1282"/>
      <c r="CM64" s="1282"/>
      <c r="CU64" s="1281"/>
      <c r="CW64" s="1282"/>
      <c r="CX64" s="1282"/>
      <c r="CY64" s="1282"/>
    </row>
    <row r="65" spans="2:107" x14ac:dyDescent="0.15">
      <c r="B65" s="1274"/>
      <c r="AN65" s="1283" t="s">
        <v>591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12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12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12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12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1274"/>
      <c r="H70" s="1317"/>
      <c r="I70" s="1317"/>
      <c r="J70" s="1318"/>
      <c r="K70" s="1318"/>
      <c r="L70" s="1319"/>
      <c r="M70" s="1318"/>
      <c r="N70" s="1319"/>
      <c r="AN70" s="1292"/>
      <c r="AO70" s="1292"/>
      <c r="AP70" s="1292"/>
      <c r="AZ70" s="1292"/>
      <c r="BA70" s="1292"/>
      <c r="BB70" s="1292"/>
      <c r="BL70" s="1292"/>
      <c r="BM70" s="1292"/>
      <c r="BN70" s="1292"/>
      <c r="BX70" s="1292"/>
      <c r="BY70" s="1292"/>
      <c r="BZ70" s="1292"/>
      <c r="CJ70" s="1292"/>
      <c r="CK70" s="1292"/>
      <c r="CL70" s="1292"/>
      <c r="CV70" s="1292"/>
      <c r="CW70" s="1292"/>
      <c r="CX70" s="1292"/>
    </row>
    <row r="71" spans="2:107" x14ac:dyDescent="0.15">
      <c r="B71" s="1274"/>
      <c r="G71" s="1320"/>
      <c r="I71" s="1321"/>
      <c r="J71" s="1318"/>
      <c r="K71" s="1318"/>
      <c r="L71" s="1319"/>
      <c r="M71" s="1318"/>
      <c r="N71" s="1319"/>
      <c r="AM71" s="1320"/>
      <c r="AN71" s="1267" t="s">
        <v>585</v>
      </c>
    </row>
    <row r="72" spans="2:107" x14ac:dyDescent="0.15">
      <c r="B72" s="1274"/>
      <c r="G72" s="1293"/>
      <c r="H72" s="1293"/>
      <c r="I72" s="1293"/>
      <c r="J72" s="1293"/>
      <c r="K72" s="1294"/>
      <c r="L72" s="1294"/>
      <c r="M72" s="1295"/>
      <c r="N72" s="1295"/>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99" t="s">
        <v>545</v>
      </c>
      <c r="BQ72" s="1299"/>
      <c r="BR72" s="1299"/>
      <c r="BS72" s="1299"/>
      <c r="BT72" s="1299"/>
      <c r="BU72" s="1299"/>
      <c r="BV72" s="1299"/>
      <c r="BW72" s="1299"/>
      <c r="BX72" s="1299" t="s">
        <v>546</v>
      </c>
      <c r="BY72" s="1299"/>
      <c r="BZ72" s="1299"/>
      <c r="CA72" s="1299"/>
      <c r="CB72" s="1299"/>
      <c r="CC72" s="1299"/>
      <c r="CD72" s="1299"/>
      <c r="CE72" s="1299"/>
      <c r="CF72" s="1299" t="s">
        <v>547</v>
      </c>
      <c r="CG72" s="1299"/>
      <c r="CH72" s="1299"/>
      <c r="CI72" s="1299"/>
      <c r="CJ72" s="1299"/>
      <c r="CK72" s="1299"/>
      <c r="CL72" s="1299"/>
      <c r="CM72" s="1299"/>
      <c r="CN72" s="1299" t="s">
        <v>548</v>
      </c>
      <c r="CO72" s="1299"/>
      <c r="CP72" s="1299"/>
      <c r="CQ72" s="1299"/>
      <c r="CR72" s="1299"/>
      <c r="CS72" s="1299"/>
      <c r="CT72" s="1299"/>
      <c r="CU72" s="1299"/>
      <c r="CV72" s="1299" t="s">
        <v>549</v>
      </c>
      <c r="CW72" s="1299"/>
      <c r="CX72" s="1299"/>
      <c r="CY72" s="1299"/>
      <c r="CZ72" s="1299"/>
      <c r="DA72" s="1299"/>
      <c r="DB72" s="1299"/>
      <c r="DC72" s="1299"/>
    </row>
    <row r="73" spans="2:107" x14ac:dyDescent="0.15">
      <c r="B73" s="1274"/>
      <c r="G73" s="1300"/>
      <c r="H73" s="1300"/>
      <c r="I73" s="1300"/>
      <c r="J73" s="1300"/>
      <c r="K73" s="1322"/>
      <c r="L73" s="1322"/>
      <c r="M73" s="1322"/>
      <c r="N73" s="1322"/>
      <c r="AM73" s="1292"/>
      <c r="AN73" s="1303" t="s">
        <v>586</v>
      </c>
      <c r="AO73" s="1303"/>
      <c r="AP73" s="1303"/>
      <c r="AQ73" s="1303"/>
      <c r="AR73" s="1303"/>
      <c r="AS73" s="1303"/>
      <c r="AT73" s="1303"/>
      <c r="AU73" s="1303"/>
      <c r="AV73" s="1303"/>
      <c r="AW73" s="1303"/>
      <c r="AX73" s="1303"/>
      <c r="AY73" s="1303"/>
      <c r="AZ73" s="1303"/>
      <c r="BA73" s="1303"/>
      <c r="BB73" s="1303" t="s">
        <v>587</v>
      </c>
      <c r="BC73" s="1303"/>
      <c r="BD73" s="1303"/>
      <c r="BE73" s="1303"/>
      <c r="BF73" s="1303"/>
      <c r="BG73" s="1303"/>
      <c r="BH73" s="1303"/>
      <c r="BI73" s="1303"/>
      <c r="BJ73" s="1303"/>
      <c r="BK73" s="1303"/>
      <c r="BL73" s="1303"/>
      <c r="BM73" s="1303"/>
      <c r="BN73" s="1303"/>
      <c r="BO73" s="1303"/>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1274"/>
      <c r="G74" s="1300"/>
      <c r="H74" s="1300"/>
      <c r="I74" s="1300"/>
      <c r="J74" s="1300"/>
      <c r="K74" s="1322"/>
      <c r="L74" s="1322"/>
      <c r="M74" s="1322"/>
      <c r="N74" s="1322"/>
      <c r="AM74" s="1292"/>
      <c r="AN74" s="1303"/>
      <c r="AO74" s="1303"/>
      <c r="AP74" s="1303"/>
      <c r="AQ74" s="1303"/>
      <c r="AR74" s="1303"/>
      <c r="AS74" s="1303"/>
      <c r="AT74" s="1303"/>
      <c r="AU74" s="1303"/>
      <c r="AV74" s="1303"/>
      <c r="AW74" s="1303"/>
      <c r="AX74" s="1303"/>
      <c r="AY74" s="1303"/>
      <c r="AZ74" s="1303"/>
      <c r="BA74" s="1303"/>
      <c r="BB74" s="1303"/>
      <c r="BC74" s="1303"/>
      <c r="BD74" s="1303"/>
      <c r="BE74" s="1303"/>
      <c r="BF74" s="1303"/>
      <c r="BG74" s="1303"/>
      <c r="BH74" s="1303"/>
      <c r="BI74" s="1303"/>
      <c r="BJ74" s="1303"/>
      <c r="BK74" s="1303"/>
      <c r="BL74" s="1303"/>
      <c r="BM74" s="1303"/>
      <c r="BN74" s="1303"/>
      <c r="BO74" s="1303"/>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1274"/>
      <c r="G75" s="1300"/>
      <c r="H75" s="1300"/>
      <c r="I75" s="1293"/>
      <c r="J75" s="1293"/>
      <c r="K75" s="1302"/>
      <c r="L75" s="1302"/>
      <c r="M75" s="1302"/>
      <c r="N75" s="1302"/>
      <c r="AM75" s="1292"/>
      <c r="AN75" s="1303"/>
      <c r="AO75" s="1303"/>
      <c r="AP75" s="1303"/>
      <c r="AQ75" s="1303"/>
      <c r="AR75" s="1303"/>
      <c r="AS75" s="1303"/>
      <c r="AT75" s="1303"/>
      <c r="AU75" s="1303"/>
      <c r="AV75" s="1303"/>
      <c r="AW75" s="1303"/>
      <c r="AX75" s="1303"/>
      <c r="AY75" s="1303"/>
      <c r="AZ75" s="1303"/>
      <c r="BA75" s="1303"/>
      <c r="BB75" s="1303" t="s">
        <v>592</v>
      </c>
      <c r="BC75" s="1303"/>
      <c r="BD75" s="1303"/>
      <c r="BE75" s="1303"/>
      <c r="BF75" s="1303"/>
      <c r="BG75" s="1303"/>
      <c r="BH75" s="1303"/>
      <c r="BI75" s="1303"/>
      <c r="BJ75" s="1303"/>
      <c r="BK75" s="1303"/>
      <c r="BL75" s="1303"/>
      <c r="BM75" s="1303"/>
      <c r="BN75" s="1303"/>
      <c r="BO75" s="1303"/>
      <c r="BP75" s="1305">
        <v>7.5</v>
      </c>
      <c r="BQ75" s="1305"/>
      <c r="BR75" s="1305"/>
      <c r="BS75" s="1305"/>
      <c r="BT75" s="1305"/>
      <c r="BU75" s="1305"/>
      <c r="BV75" s="1305"/>
      <c r="BW75" s="1305"/>
      <c r="BX75" s="1305">
        <v>7.3</v>
      </c>
      <c r="BY75" s="1305"/>
      <c r="BZ75" s="1305"/>
      <c r="CA75" s="1305"/>
      <c r="CB75" s="1305"/>
      <c r="CC75" s="1305"/>
      <c r="CD75" s="1305"/>
      <c r="CE75" s="1305"/>
      <c r="CF75" s="1305">
        <v>7</v>
      </c>
      <c r="CG75" s="1305"/>
      <c r="CH75" s="1305"/>
      <c r="CI75" s="1305"/>
      <c r="CJ75" s="1305"/>
      <c r="CK75" s="1305"/>
      <c r="CL75" s="1305"/>
      <c r="CM75" s="1305"/>
      <c r="CN75" s="1305">
        <v>6.3</v>
      </c>
      <c r="CO75" s="1305"/>
      <c r="CP75" s="1305"/>
      <c r="CQ75" s="1305"/>
      <c r="CR75" s="1305"/>
      <c r="CS75" s="1305"/>
      <c r="CT75" s="1305"/>
      <c r="CU75" s="1305"/>
      <c r="CV75" s="1305">
        <v>5.9</v>
      </c>
      <c r="CW75" s="1305"/>
      <c r="CX75" s="1305"/>
      <c r="CY75" s="1305"/>
      <c r="CZ75" s="1305"/>
      <c r="DA75" s="1305"/>
      <c r="DB75" s="1305"/>
      <c r="DC75" s="1305"/>
    </row>
    <row r="76" spans="2:107" x14ac:dyDescent="0.15">
      <c r="B76" s="1274"/>
      <c r="G76" s="1300"/>
      <c r="H76" s="1300"/>
      <c r="I76" s="1293"/>
      <c r="J76" s="1293"/>
      <c r="K76" s="1302"/>
      <c r="L76" s="1302"/>
      <c r="M76" s="1302"/>
      <c r="N76" s="1302"/>
      <c r="AM76" s="1292"/>
      <c r="AN76" s="1303"/>
      <c r="AO76" s="1303"/>
      <c r="AP76" s="1303"/>
      <c r="AQ76" s="1303"/>
      <c r="AR76" s="1303"/>
      <c r="AS76" s="1303"/>
      <c r="AT76" s="1303"/>
      <c r="AU76" s="1303"/>
      <c r="AV76" s="1303"/>
      <c r="AW76" s="1303"/>
      <c r="AX76" s="1303"/>
      <c r="AY76" s="1303"/>
      <c r="AZ76" s="1303"/>
      <c r="BA76" s="1303"/>
      <c r="BB76" s="1303"/>
      <c r="BC76" s="1303"/>
      <c r="BD76" s="1303"/>
      <c r="BE76" s="1303"/>
      <c r="BF76" s="1303"/>
      <c r="BG76" s="1303"/>
      <c r="BH76" s="1303"/>
      <c r="BI76" s="1303"/>
      <c r="BJ76" s="1303"/>
      <c r="BK76" s="1303"/>
      <c r="BL76" s="1303"/>
      <c r="BM76" s="1303"/>
      <c r="BN76" s="1303"/>
      <c r="BO76" s="1303"/>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1274"/>
      <c r="G77" s="1293"/>
      <c r="H77" s="1293"/>
      <c r="I77" s="1293"/>
      <c r="J77" s="1293"/>
      <c r="K77" s="1322"/>
      <c r="L77" s="1322"/>
      <c r="M77" s="1322"/>
      <c r="N77" s="1322"/>
      <c r="AN77" s="1299" t="s">
        <v>589</v>
      </c>
      <c r="AO77" s="1299"/>
      <c r="AP77" s="1299"/>
      <c r="AQ77" s="1299"/>
      <c r="AR77" s="1299"/>
      <c r="AS77" s="1299"/>
      <c r="AT77" s="1299"/>
      <c r="AU77" s="1299"/>
      <c r="AV77" s="1299"/>
      <c r="AW77" s="1299"/>
      <c r="AX77" s="1299"/>
      <c r="AY77" s="1299"/>
      <c r="AZ77" s="1299"/>
      <c r="BA77" s="1299"/>
      <c r="BB77" s="1303" t="s">
        <v>587</v>
      </c>
      <c r="BC77" s="1303"/>
      <c r="BD77" s="1303"/>
      <c r="BE77" s="1303"/>
      <c r="BF77" s="1303"/>
      <c r="BG77" s="1303"/>
      <c r="BH77" s="1303"/>
      <c r="BI77" s="1303"/>
      <c r="BJ77" s="1303"/>
      <c r="BK77" s="1303"/>
      <c r="BL77" s="1303"/>
      <c r="BM77" s="1303"/>
      <c r="BN77" s="1303"/>
      <c r="BO77" s="1303"/>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1274"/>
      <c r="G78" s="1293"/>
      <c r="H78" s="1293"/>
      <c r="I78" s="1293"/>
      <c r="J78" s="1293"/>
      <c r="K78" s="1322"/>
      <c r="L78" s="1322"/>
      <c r="M78" s="1322"/>
      <c r="N78" s="1322"/>
      <c r="AN78" s="1299"/>
      <c r="AO78" s="1299"/>
      <c r="AP78" s="1299"/>
      <c r="AQ78" s="1299"/>
      <c r="AR78" s="1299"/>
      <c r="AS78" s="1299"/>
      <c r="AT78" s="1299"/>
      <c r="AU78" s="1299"/>
      <c r="AV78" s="1299"/>
      <c r="AW78" s="1299"/>
      <c r="AX78" s="1299"/>
      <c r="AY78" s="1299"/>
      <c r="AZ78" s="1299"/>
      <c r="BA78" s="1299"/>
      <c r="BB78" s="1303"/>
      <c r="BC78" s="1303"/>
      <c r="BD78" s="1303"/>
      <c r="BE78" s="1303"/>
      <c r="BF78" s="1303"/>
      <c r="BG78" s="1303"/>
      <c r="BH78" s="1303"/>
      <c r="BI78" s="1303"/>
      <c r="BJ78" s="1303"/>
      <c r="BK78" s="1303"/>
      <c r="BL78" s="1303"/>
      <c r="BM78" s="1303"/>
      <c r="BN78" s="1303"/>
      <c r="BO78" s="1303"/>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1274"/>
      <c r="G79" s="1293"/>
      <c r="H79" s="1293"/>
      <c r="I79" s="1307"/>
      <c r="J79" s="1307"/>
      <c r="K79" s="1323"/>
      <c r="L79" s="1323"/>
      <c r="M79" s="1323"/>
      <c r="N79" s="1323"/>
      <c r="AN79" s="1299"/>
      <c r="AO79" s="1299"/>
      <c r="AP79" s="1299"/>
      <c r="AQ79" s="1299"/>
      <c r="AR79" s="1299"/>
      <c r="AS79" s="1299"/>
      <c r="AT79" s="1299"/>
      <c r="AU79" s="1299"/>
      <c r="AV79" s="1299"/>
      <c r="AW79" s="1299"/>
      <c r="AX79" s="1299"/>
      <c r="AY79" s="1299"/>
      <c r="AZ79" s="1299"/>
      <c r="BA79" s="1299"/>
      <c r="BB79" s="1303" t="s">
        <v>592</v>
      </c>
      <c r="BC79" s="1303"/>
      <c r="BD79" s="1303"/>
      <c r="BE79" s="1303"/>
      <c r="BF79" s="1303"/>
      <c r="BG79" s="1303"/>
      <c r="BH79" s="1303"/>
      <c r="BI79" s="1303"/>
      <c r="BJ79" s="1303"/>
      <c r="BK79" s="1303"/>
      <c r="BL79" s="1303"/>
      <c r="BM79" s="1303"/>
      <c r="BN79" s="1303"/>
      <c r="BO79" s="1303"/>
      <c r="BP79" s="1305">
        <v>9.1</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x14ac:dyDescent="0.15">
      <c r="B80" s="1274"/>
      <c r="G80" s="1293"/>
      <c r="H80" s="1293"/>
      <c r="I80" s="1307"/>
      <c r="J80" s="1307"/>
      <c r="K80" s="1323"/>
      <c r="L80" s="1323"/>
      <c r="M80" s="1323"/>
      <c r="N80" s="1323"/>
      <c r="AN80" s="1299"/>
      <c r="AO80" s="1299"/>
      <c r="AP80" s="1299"/>
      <c r="AQ80" s="1299"/>
      <c r="AR80" s="1299"/>
      <c r="AS80" s="1299"/>
      <c r="AT80" s="1299"/>
      <c r="AU80" s="1299"/>
      <c r="AV80" s="1299"/>
      <c r="AW80" s="1299"/>
      <c r="AX80" s="1299"/>
      <c r="AY80" s="1299"/>
      <c r="AZ80" s="1299"/>
      <c r="BA80" s="1299"/>
      <c r="BB80" s="1303"/>
      <c r="BC80" s="1303"/>
      <c r="BD80" s="1303"/>
      <c r="BE80" s="1303"/>
      <c r="BF80" s="1303"/>
      <c r="BG80" s="1303"/>
      <c r="BH80" s="1303"/>
      <c r="BI80" s="1303"/>
      <c r="BJ80" s="1303"/>
      <c r="BK80" s="1303"/>
      <c r="BL80" s="1303"/>
      <c r="BM80" s="1303"/>
      <c r="BN80" s="1303"/>
      <c r="BO80" s="1303"/>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1274"/>
    </row>
    <row r="82" spans="2:109" ht="17.25" x14ac:dyDescent="0.15">
      <c r="B82" s="1274"/>
      <c r="K82" s="1324"/>
      <c r="L82" s="1324"/>
      <c r="M82" s="1324"/>
      <c r="N82" s="1324"/>
      <c r="AQ82" s="1324"/>
      <c r="AR82" s="1324"/>
      <c r="AS82" s="1324"/>
      <c r="AT82" s="1324"/>
      <c r="BC82" s="1324"/>
      <c r="BD82" s="1324"/>
      <c r="BE82" s="1324"/>
      <c r="BF82" s="1324"/>
      <c r="BO82" s="1324"/>
      <c r="BP82" s="1324"/>
      <c r="BQ82" s="1324"/>
      <c r="BR82" s="1324"/>
      <c r="CA82" s="1324"/>
      <c r="CB82" s="1324"/>
      <c r="CC82" s="1324"/>
      <c r="CD82" s="1324"/>
      <c r="CM82" s="1324"/>
      <c r="CN82" s="1324"/>
      <c r="CO82" s="1324"/>
      <c r="CP82" s="1324"/>
      <c r="CY82" s="1324"/>
      <c r="CZ82" s="1324"/>
      <c r="DA82" s="1324"/>
      <c r="DB82" s="1324"/>
      <c r="DC82" s="1324"/>
    </row>
    <row r="83" spans="2:109" x14ac:dyDescent="0.15">
      <c r="B83" s="1276"/>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8"/>
    </row>
    <row r="84" spans="2:109" x14ac:dyDescent="0.15">
      <c r="DD84" s="1267"/>
      <c r="DE84" s="1267"/>
    </row>
    <row r="85" spans="2:109" x14ac:dyDescent="0.15">
      <c r="DD85" s="1267"/>
      <c r="DE85" s="1267"/>
    </row>
    <row r="86" spans="2:109" hidden="1" x14ac:dyDescent="0.15">
      <c r="DD86" s="1267"/>
      <c r="DE86" s="1267"/>
    </row>
    <row r="87" spans="2:109" hidden="1" x14ac:dyDescent="0.15">
      <c r="K87" s="1325"/>
      <c r="AQ87" s="1325"/>
      <c r="BC87" s="1325"/>
      <c r="BO87" s="1325"/>
      <c r="CA87" s="1325"/>
      <c r="CM87" s="1325"/>
      <c r="CY87" s="1325"/>
      <c r="DD87" s="1267"/>
      <c r="DE87" s="1267"/>
    </row>
    <row r="88" spans="2:109" hidden="1" x14ac:dyDescent="0.15">
      <c r="DD88" s="1267"/>
      <c r="DE88" s="1267"/>
    </row>
    <row r="89" spans="2:109" hidden="1" x14ac:dyDescent="0.15">
      <c r="DD89" s="1267"/>
      <c r="DE89" s="1267"/>
    </row>
    <row r="90" spans="2:109" hidden="1" x14ac:dyDescent="0.15">
      <c r="DD90" s="1267"/>
      <c r="DE90" s="1267"/>
    </row>
    <row r="91" spans="2:109"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ie2UDbf3pzBuXpR233IlMi7ckGpUfVXu9axgjJQhcU/hGUcM/jbkmFKKZ8WIKvfygcZcwMfFRN0gyE+sNUauA==" saltValue="hRvw3+qNw27XvERGTvVF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96896-6B46-430D-A051-F450C7F0DB8D}">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t3I0AmqgqAGxzce5vi5c2aTsl+Xnq/hPavgVFWxZ/wUskg+gooPlsxLXgNUbKEkIeNQY6O+MeQFQESMyHKWdQ==" saltValue="P5FLweipNlpK0WJT0w98d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B9F01-F24F-4B4D-9CAA-7775FEB3E927}">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HHQnGgHR0FgMtNgW9eN3n93UaNJNreY3Cn0cFk0gIeNYwOqms96ET5Srtzwqk5CJ7AKYpZBeit6lYRS6RZIAQ==" saltValue="DWH80HkxHK0svlWlhNvo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542</v>
      </c>
      <c r="G2" s="154"/>
      <c r="H2" s="155"/>
    </row>
    <row r="3" spans="1:8" x14ac:dyDescent="0.15">
      <c r="A3" s="151" t="s">
        <v>535</v>
      </c>
      <c r="B3" s="156"/>
      <c r="C3" s="157"/>
      <c r="D3" s="158">
        <v>414505</v>
      </c>
      <c r="E3" s="159"/>
      <c r="F3" s="160">
        <v>175675</v>
      </c>
      <c r="G3" s="161"/>
      <c r="H3" s="162"/>
    </row>
    <row r="4" spans="1:8" x14ac:dyDescent="0.15">
      <c r="A4" s="163"/>
      <c r="B4" s="164"/>
      <c r="C4" s="165"/>
      <c r="D4" s="166">
        <v>177044</v>
      </c>
      <c r="E4" s="167"/>
      <c r="F4" s="168">
        <v>87698</v>
      </c>
      <c r="G4" s="169"/>
      <c r="H4" s="170"/>
    </row>
    <row r="5" spans="1:8" x14ac:dyDescent="0.15">
      <c r="A5" s="151" t="s">
        <v>537</v>
      </c>
      <c r="B5" s="156"/>
      <c r="C5" s="157"/>
      <c r="D5" s="158">
        <v>118382</v>
      </c>
      <c r="E5" s="159"/>
      <c r="F5" s="160">
        <v>280458</v>
      </c>
      <c r="G5" s="161"/>
      <c r="H5" s="162"/>
    </row>
    <row r="6" spans="1:8" x14ac:dyDescent="0.15">
      <c r="A6" s="163"/>
      <c r="B6" s="164"/>
      <c r="C6" s="165"/>
      <c r="D6" s="166">
        <v>92303</v>
      </c>
      <c r="E6" s="167"/>
      <c r="F6" s="168">
        <v>127286</v>
      </c>
      <c r="G6" s="169"/>
      <c r="H6" s="170"/>
    </row>
    <row r="7" spans="1:8" x14ac:dyDescent="0.15">
      <c r="A7" s="151" t="s">
        <v>538</v>
      </c>
      <c r="B7" s="156"/>
      <c r="C7" s="157"/>
      <c r="D7" s="158">
        <v>172417</v>
      </c>
      <c r="E7" s="159"/>
      <c r="F7" s="160">
        <v>291945</v>
      </c>
      <c r="G7" s="161"/>
      <c r="H7" s="162"/>
    </row>
    <row r="8" spans="1:8" x14ac:dyDescent="0.15">
      <c r="A8" s="163"/>
      <c r="B8" s="164"/>
      <c r="C8" s="165"/>
      <c r="D8" s="166">
        <v>101446</v>
      </c>
      <c r="E8" s="167"/>
      <c r="F8" s="168">
        <v>127651</v>
      </c>
      <c r="G8" s="169"/>
      <c r="H8" s="170"/>
    </row>
    <row r="9" spans="1:8" x14ac:dyDescent="0.15">
      <c r="A9" s="151" t="s">
        <v>539</v>
      </c>
      <c r="B9" s="156"/>
      <c r="C9" s="157"/>
      <c r="D9" s="158">
        <v>210195</v>
      </c>
      <c r="E9" s="159"/>
      <c r="F9" s="160">
        <v>291173</v>
      </c>
      <c r="G9" s="161"/>
      <c r="H9" s="162"/>
    </row>
    <row r="10" spans="1:8" x14ac:dyDescent="0.15">
      <c r="A10" s="163"/>
      <c r="B10" s="164"/>
      <c r="C10" s="165"/>
      <c r="D10" s="166">
        <v>86906</v>
      </c>
      <c r="E10" s="167"/>
      <c r="F10" s="168">
        <v>119071</v>
      </c>
      <c r="G10" s="169"/>
      <c r="H10" s="170"/>
    </row>
    <row r="11" spans="1:8" x14ac:dyDescent="0.15">
      <c r="A11" s="151" t="s">
        <v>540</v>
      </c>
      <c r="B11" s="156"/>
      <c r="C11" s="157"/>
      <c r="D11" s="158">
        <v>184785</v>
      </c>
      <c r="E11" s="159"/>
      <c r="F11" s="160">
        <v>271581</v>
      </c>
      <c r="G11" s="161"/>
      <c r="H11" s="162"/>
    </row>
    <row r="12" spans="1:8" x14ac:dyDescent="0.15">
      <c r="A12" s="163"/>
      <c r="B12" s="164"/>
      <c r="C12" s="171"/>
      <c r="D12" s="166">
        <v>88686</v>
      </c>
      <c r="E12" s="167"/>
      <c r="F12" s="168">
        <v>117844</v>
      </c>
      <c r="G12" s="169"/>
      <c r="H12" s="170"/>
    </row>
    <row r="13" spans="1:8" x14ac:dyDescent="0.15">
      <c r="A13" s="151"/>
      <c r="B13" s="156"/>
      <c r="C13" s="172"/>
      <c r="D13" s="173">
        <v>220057</v>
      </c>
      <c r="E13" s="174"/>
      <c r="F13" s="175">
        <v>262166</v>
      </c>
      <c r="G13" s="176"/>
      <c r="H13" s="162"/>
    </row>
    <row r="14" spans="1:8" x14ac:dyDescent="0.15">
      <c r="A14" s="163"/>
      <c r="B14" s="164"/>
      <c r="C14" s="165"/>
      <c r="D14" s="166">
        <v>109277</v>
      </c>
      <c r="E14" s="167"/>
      <c r="F14" s="168">
        <v>115910</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10.66</v>
      </c>
      <c r="C19" s="177">
        <f>ROUND(VALUE(SUBSTITUTE(実質収支比率等に係る経年分析!G$48,"▲","-")),2)</f>
        <v>11</v>
      </c>
      <c r="D19" s="177">
        <f>ROUND(VALUE(SUBSTITUTE(実質収支比率等に係る経年分析!H$48,"▲","-")),2)</f>
        <v>10.77</v>
      </c>
      <c r="E19" s="177">
        <f>ROUND(VALUE(SUBSTITUTE(実質収支比率等に係る経年分析!I$48,"▲","-")),2)</f>
        <v>9.75</v>
      </c>
      <c r="F19" s="177">
        <f>ROUND(VALUE(SUBSTITUTE(実質収支比率等に係る経年分析!J$48,"▲","-")),2)</f>
        <v>8.48</v>
      </c>
    </row>
    <row r="20" spans="1:11" x14ac:dyDescent="0.15">
      <c r="A20" s="177" t="s">
        <v>55</v>
      </c>
      <c r="B20" s="177">
        <f>ROUND(VALUE(SUBSTITUTE(実質収支比率等に係る経年分析!F$47,"▲","-")),2)</f>
        <v>37.67</v>
      </c>
      <c r="C20" s="177">
        <f>ROUND(VALUE(SUBSTITUTE(実質収支比率等に係る経年分析!G$47,"▲","-")),2)</f>
        <v>35.06</v>
      </c>
      <c r="D20" s="177">
        <f>ROUND(VALUE(SUBSTITUTE(実質収支比率等に係る経年分析!H$47,"▲","-")),2)</f>
        <v>35.1</v>
      </c>
      <c r="E20" s="177">
        <f>ROUND(VALUE(SUBSTITUTE(実質収支比率等に係る経年分析!I$47,"▲","-")),2)</f>
        <v>35.159999999999997</v>
      </c>
      <c r="F20" s="177">
        <f>ROUND(VALUE(SUBSTITUTE(実質収支比率等に係る経年分析!J$47,"▲","-")),2)</f>
        <v>32.85</v>
      </c>
    </row>
    <row r="21" spans="1:11" x14ac:dyDescent="0.15">
      <c r="A21" s="177" t="s">
        <v>56</v>
      </c>
      <c r="B21" s="177">
        <f>IF(ISNUMBER(VALUE(SUBSTITUTE(実質収支比率等に係る経年分析!F$49,"▲","-"))),ROUND(VALUE(SUBSTITUTE(実質収支比率等に係る経年分析!F$49,"▲","-")),2),NA())</f>
        <v>-0.7</v>
      </c>
      <c r="C21" s="177">
        <f>IF(ISNUMBER(VALUE(SUBSTITUTE(実質収支比率等に係る経年分析!G$49,"▲","-"))),ROUND(VALUE(SUBSTITUTE(実質収支比率等に係る経年分析!G$49,"▲","-")),2),NA())</f>
        <v>-0.71</v>
      </c>
      <c r="D21" s="177">
        <f>IF(ISNUMBER(VALUE(SUBSTITUTE(実質収支比率等に係る経年分析!H$49,"▲","-"))),ROUND(VALUE(SUBSTITUTE(実質収支比率等に係る経年分析!H$49,"▲","-")),2),NA())</f>
        <v>-0.37</v>
      </c>
      <c r="E21" s="177">
        <f>IF(ISNUMBER(VALUE(SUBSTITUTE(実質収支比率等に係る経年分析!I$49,"▲","-"))),ROUND(VALUE(SUBSTITUTE(実質収支比率等に係る経年分析!I$49,"▲","-")),2),NA())</f>
        <v>-1.86</v>
      </c>
      <c r="F21" s="177">
        <f>IF(ISNUMBER(VALUE(SUBSTITUTE(実質収支比率等に係る経年分析!J$49,"▲","-"))),ROUND(VALUE(SUBSTITUTE(実質収支比率等に係る経年分析!J$49,"▲","-")),2),NA())</f>
        <v>-4.0199999999999996</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str">
        <f>IF(連結実質赤字比率に係る赤字・黒字の構成分析!C$40="",NA(),連結実質赤字比率に係る赤字・黒字の構成分析!C$40)</f>
        <v>下水道事業特別会計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x14ac:dyDescent="0.15">
      <c r="A31" s="178" t="str">
        <f>IF(連結実質赤字比率に係る赤字・黒字の構成分析!C$39="",NA(),連結実質赤字比率に係る赤字・黒字の構成分析!C$39)</f>
        <v>北部簡易水道事業特別会計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v>
      </c>
    </row>
    <row r="32" spans="1:11" x14ac:dyDescent="0.15">
      <c r="A32" s="178" t="str">
        <f>IF(連結実質赤字比率に係る赤字・黒字の構成分析!C$38="",NA(),連結実質赤字比率に係る赤字・黒字の構成分析!C$38)</f>
        <v>後期高齢者医療保険特別会計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v>
      </c>
    </row>
    <row r="33" spans="1:16" x14ac:dyDescent="0.15">
      <c r="A33" s="178" t="str">
        <f>IF(連結実質赤字比率に係る赤字・黒字の構成分析!C$37="",NA(),連結実質赤字比率に係る赤字・黒字の構成分析!C$37)</f>
        <v>国民健康保険特別会計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0.75</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0.08</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0.25</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0.41</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0.19</v>
      </c>
    </row>
    <row r="34" spans="1:16" x14ac:dyDescent="0.15">
      <c r="A34" s="178" t="str">
        <f>IF(連結実質赤字比率に係る赤字・黒字の構成分析!C$36="",NA(),連結実質赤字比率に係る赤字・黒字の構成分析!C$36)</f>
        <v>介護保険特別会計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0.23</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0.26</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0.3</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0.53</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10.66</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10.99</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10.76</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9.74</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8.4700000000000006</v>
      </c>
    </row>
    <row r="36" spans="1:16" x14ac:dyDescent="0.15">
      <c r="A36" s="178" t="str">
        <f>IF(連結実質赤字比率に係る赤字・黒字の構成分析!C$34="",NA(),連結実質赤字比率に係る赤字・黒字の構成分析!C$34)</f>
        <v>中央簡易水道事業会計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8.48</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8.67</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8.0399999999999991</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8.65</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8.83</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450</v>
      </c>
      <c r="E42" s="179"/>
      <c r="F42" s="179"/>
      <c r="G42" s="179">
        <f>'実質公債費比率（分子）の構造'!L$52</f>
        <v>450</v>
      </c>
      <c r="H42" s="179"/>
      <c r="I42" s="179"/>
      <c r="J42" s="179">
        <f>'実質公債費比率（分子）の構造'!M$52</f>
        <v>489</v>
      </c>
      <c r="K42" s="179"/>
      <c r="L42" s="179"/>
      <c r="M42" s="179">
        <f>'実質公債費比率（分子）の構造'!N$52</f>
        <v>510</v>
      </c>
      <c r="N42" s="179"/>
      <c r="O42" s="179"/>
      <c r="P42" s="179">
        <f>'実質公債費比率（分子）の構造'!O$52</f>
        <v>525</v>
      </c>
    </row>
    <row r="43" spans="1:16" x14ac:dyDescent="0.15">
      <c r="A43" s="179" t="s">
        <v>64</v>
      </c>
      <c r="B43" s="179">
        <f>'実質公債費比率（分子）の構造'!K$51</f>
        <v>0</v>
      </c>
      <c r="C43" s="179"/>
      <c r="D43" s="179"/>
      <c r="E43" s="179" t="str">
        <f>'実質公債費比率（分子）の構造'!L$51</f>
        <v>-</v>
      </c>
      <c r="F43" s="179"/>
      <c r="G43" s="179"/>
      <c r="H43" s="179">
        <f>'実質公債費比率（分子）の構造'!M$51</f>
        <v>0</v>
      </c>
      <c r="I43" s="179"/>
      <c r="J43" s="179"/>
      <c r="K43" s="179">
        <f>'実質公債費比率（分子）の構造'!N$51</f>
        <v>0</v>
      </c>
      <c r="L43" s="179"/>
      <c r="M43" s="179"/>
      <c r="N43" s="179" t="str">
        <f>'実質公債費比率（分子）の構造'!O$51</f>
        <v>-</v>
      </c>
      <c r="O43" s="179"/>
      <c r="P43" s="179"/>
    </row>
    <row r="44" spans="1:16" x14ac:dyDescent="0.15">
      <c r="A44" s="179" t="s">
        <v>65</v>
      </c>
      <c r="B44" s="179">
        <f>'実質公債費比率（分子）の構造'!K$50</f>
        <v>19</v>
      </c>
      <c r="C44" s="179"/>
      <c r="D44" s="179"/>
      <c r="E44" s="179">
        <f>'実質公債費比率（分子）の構造'!L$50</f>
        <v>13</v>
      </c>
      <c r="F44" s="179"/>
      <c r="G44" s="179"/>
      <c r="H44" s="179">
        <f>'実質公債費比率（分子）の構造'!M$50</f>
        <v>1</v>
      </c>
      <c r="I44" s="179"/>
      <c r="J44" s="179"/>
      <c r="K44" s="179">
        <f>'実質公債費比率（分子）の構造'!N$50</f>
        <v>1</v>
      </c>
      <c r="L44" s="179"/>
      <c r="M44" s="179"/>
      <c r="N44" s="179">
        <f>'実質公債費比率（分子）の構造'!O$50</f>
        <v>1</v>
      </c>
      <c r="O44" s="179"/>
      <c r="P44" s="179"/>
    </row>
    <row r="45" spans="1:16" x14ac:dyDescent="0.15">
      <c r="A45" s="179" t="s">
        <v>66</v>
      </c>
      <c r="B45" s="179">
        <f>'実質公債費比率（分子）の構造'!K$49</f>
        <v>10</v>
      </c>
      <c r="C45" s="179"/>
      <c r="D45" s="179"/>
      <c r="E45" s="179">
        <f>'実質公債費比率（分子）の構造'!L$49</f>
        <v>10</v>
      </c>
      <c r="F45" s="179"/>
      <c r="G45" s="179"/>
      <c r="H45" s="179">
        <f>'実質公債費比率（分子）の構造'!M$49</f>
        <v>10</v>
      </c>
      <c r="I45" s="179"/>
      <c r="J45" s="179"/>
      <c r="K45" s="179">
        <f>'実質公債費比率（分子）の構造'!N$49</f>
        <v>9</v>
      </c>
      <c r="L45" s="179"/>
      <c r="M45" s="179"/>
      <c r="N45" s="179">
        <f>'実質公債費比率（分子）の構造'!O$49</f>
        <v>1</v>
      </c>
      <c r="O45" s="179"/>
      <c r="P45" s="179"/>
    </row>
    <row r="46" spans="1:16" x14ac:dyDescent="0.15">
      <c r="A46" s="179" t="s">
        <v>67</v>
      </c>
      <c r="B46" s="179">
        <f>'実質公債費比率（分子）の構造'!K$48</f>
        <v>182</v>
      </c>
      <c r="C46" s="179"/>
      <c r="D46" s="179"/>
      <c r="E46" s="179">
        <f>'実質公債費比率（分子）の構造'!L$48</f>
        <v>167</v>
      </c>
      <c r="F46" s="179"/>
      <c r="G46" s="179"/>
      <c r="H46" s="179">
        <f>'実質公債費比率（分子）の構造'!M$48</f>
        <v>159</v>
      </c>
      <c r="I46" s="179"/>
      <c r="J46" s="179"/>
      <c r="K46" s="179">
        <f>'実質公債費比率（分子）の構造'!N$48</f>
        <v>148</v>
      </c>
      <c r="L46" s="179"/>
      <c r="M46" s="179"/>
      <c r="N46" s="179">
        <f>'実質公債費比率（分子）の構造'!O$48</f>
        <v>143</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468</v>
      </c>
      <c r="C49" s="179"/>
      <c r="D49" s="179"/>
      <c r="E49" s="179">
        <f>'実質公債費比率（分子）の構造'!L$45</f>
        <v>486</v>
      </c>
      <c r="F49" s="179"/>
      <c r="G49" s="179"/>
      <c r="H49" s="179">
        <f>'実質公債費比率（分子）の構造'!M$45</f>
        <v>521</v>
      </c>
      <c r="I49" s="179"/>
      <c r="J49" s="179"/>
      <c r="K49" s="179">
        <f>'実質公債費比率（分子）の構造'!N$45</f>
        <v>518</v>
      </c>
      <c r="L49" s="179"/>
      <c r="M49" s="179"/>
      <c r="N49" s="179">
        <f>'実質公債費比率（分子）の構造'!O$45</f>
        <v>559</v>
      </c>
      <c r="O49" s="179"/>
      <c r="P49" s="179"/>
    </row>
    <row r="50" spans="1:16" x14ac:dyDescent="0.15">
      <c r="A50" s="179" t="s">
        <v>71</v>
      </c>
      <c r="B50" s="179" t="e">
        <f>NA()</f>
        <v>#N/A</v>
      </c>
      <c r="C50" s="179">
        <f>IF(ISNUMBER('実質公債費比率（分子）の構造'!K$53),'実質公債費比率（分子）の構造'!K$53,NA())</f>
        <v>229</v>
      </c>
      <c r="D50" s="179" t="e">
        <f>NA()</f>
        <v>#N/A</v>
      </c>
      <c r="E50" s="179" t="e">
        <f>NA()</f>
        <v>#N/A</v>
      </c>
      <c r="F50" s="179">
        <f>IF(ISNUMBER('実質公債費比率（分子）の構造'!L$53),'実質公債費比率（分子）の構造'!L$53,NA())</f>
        <v>226</v>
      </c>
      <c r="G50" s="179" t="e">
        <f>NA()</f>
        <v>#N/A</v>
      </c>
      <c r="H50" s="179" t="e">
        <f>NA()</f>
        <v>#N/A</v>
      </c>
      <c r="I50" s="179">
        <f>IF(ISNUMBER('実質公債費比率（分子）の構造'!M$53),'実質公債費比率（分子）の構造'!M$53,NA())</f>
        <v>202</v>
      </c>
      <c r="J50" s="179" t="e">
        <f>NA()</f>
        <v>#N/A</v>
      </c>
      <c r="K50" s="179" t="e">
        <f>NA()</f>
        <v>#N/A</v>
      </c>
      <c r="L50" s="179">
        <f>IF(ISNUMBER('実質公債費比率（分子）の構造'!N$53),'実質公債費比率（分子）の構造'!N$53,NA())</f>
        <v>166</v>
      </c>
      <c r="M50" s="179" t="e">
        <f>NA()</f>
        <v>#N/A</v>
      </c>
      <c r="N50" s="179" t="e">
        <f>NA()</f>
        <v>#N/A</v>
      </c>
      <c r="O50" s="179">
        <f>IF(ISNUMBER('実質公債費比率（分子）の構造'!O$53),'実質公債費比率（分子）の構造'!O$53,NA())</f>
        <v>179</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42</v>
      </c>
      <c r="B56" s="178"/>
      <c r="C56" s="178"/>
      <c r="D56" s="178">
        <f>'将来負担比率（分子）の構造'!I$52</f>
        <v>4628</v>
      </c>
      <c r="E56" s="178"/>
      <c r="F56" s="178"/>
      <c r="G56" s="178">
        <f>'将来負担比率（分子）の構造'!J$52</f>
        <v>4577</v>
      </c>
      <c r="H56" s="178"/>
      <c r="I56" s="178"/>
      <c r="J56" s="178">
        <f>'将来負担比率（分子）の構造'!K$52</f>
        <v>4500</v>
      </c>
      <c r="K56" s="178"/>
      <c r="L56" s="178"/>
      <c r="M56" s="178">
        <f>'将来負担比率（分子）の構造'!L$52</f>
        <v>4284</v>
      </c>
      <c r="N56" s="178"/>
      <c r="O56" s="178"/>
      <c r="P56" s="178">
        <f>'将来負担比率（分子）の構造'!M$52</f>
        <v>4510</v>
      </c>
    </row>
    <row r="57" spans="1:16" x14ac:dyDescent="0.15">
      <c r="A57" s="178" t="s">
        <v>41</v>
      </c>
      <c r="B57" s="178"/>
      <c r="C57" s="178"/>
      <c r="D57" s="178">
        <f>'将来負担比率（分子）の構造'!I$51</f>
        <v>290</v>
      </c>
      <c r="E57" s="178"/>
      <c r="F57" s="178"/>
      <c r="G57" s="178">
        <f>'将来負担比率（分子）の構造'!J$51</f>
        <v>273</v>
      </c>
      <c r="H57" s="178"/>
      <c r="I57" s="178"/>
      <c r="J57" s="178">
        <f>'将来負担比率（分子）の構造'!K$51</f>
        <v>271</v>
      </c>
      <c r="K57" s="178"/>
      <c r="L57" s="178"/>
      <c r="M57" s="178">
        <f>'将来負担比率（分子）の構造'!L$51</f>
        <v>252</v>
      </c>
      <c r="N57" s="178"/>
      <c r="O57" s="178"/>
      <c r="P57" s="178">
        <f>'将来負担比率（分子）の構造'!M$51</f>
        <v>215</v>
      </c>
    </row>
    <row r="58" spans="1:16" x14ac:dyDescent="0.15">
      <c r="A58" s="178" t="s">
        <v>40</v>
      </c>
      <c r="B58" s="178"/>
      <c r="C58" s="178"/>
      <c r="D58" s="178">
        <f>'将来負担比率（分子）の構造'!I$50</f>
        <v>3753</v>
      </c>
      <c r="E58" s="178"/>
      <c r="F58" s="178"/>
      <c r="G58" s="178">
        <f>'将来負担比率（分子）の構造'!J$50</f>
        <v>3975</v>
      </c>
      <c r="H58" s="178"/>
      <c r="I58" s="178"/>
      <c r="J58" s="178">
        <f>'将来負担比率（分子）の構造'!K$50</f>
        <v>4139</v>
      </c>
      <c r="K58" s="178"/>
      <c r="L58" s="178"/>
      <c r="M58" s="178">
        <f>'将来負担比率（分子）の構造'!L$50</f>
        <v>4271</v>
      </c>
      <c r="N58" s="178"/>
      <c r="O58" s="178"/>
      <c r="P58" s="178">
        <f>'将来負担比率（分子）の構造'!M$50</f>
        <v>4255</v>
      </c>
    </row>
    <row r="59" spans="1:16" x14ac:dyDescent="0.15">
      <c r="A59" s="178" t="s">
        <v>38</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37</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35</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34</v>
      </c>
      <c r="B62" s="178">
        <f>'将来負担比率（分子）の構造'!I$45</f>
        <v>1044</v>
      </c>
      <c r="C62" s="178"/>
      <c r="D62" s="178"/>
      <c r="E62" s="178">
        <f>'将来負担比率（分子）の構造'!J$45</f>
        <v>1037</v>
      </c>
      <c r="F62" s="178"/>
      <c r="G62" s="178"/>
      <c r="H62" s="178">
        <f>'将来負担比率（分子）の構造'!K$45</f>
        <v>1027</v>
      </c>
      <c r="I62" s="178"/>
      <c r="J62" s="178"/>
      <c r="K62" s="178">
        <f>'将来負担比率（分子）の構造'!L$45</f>
        <v>997</v>
      </c>
      <c r="L62" s="178"/>
      <c r="M62" s="178"/>
      <c r="N62" s="178">
        <f>'将来負担比率（分子）の構造'!M$45</f>
        <v>975</v>
      </c>
      <c r="O62" s="178"/>
      <c r="P62" s="178"/>
    </row>
    <row r="63" spans="1:16" x14ac:dyDescent="0.15">
      <c r="A63" s="178" t="s">
        <v>33</v>
      </c>
      <c r="B63" s="178">
        <f>'将来負担比率（分子）の構造'!I$44</f>
        <v>30</v>
      </c>
      <c r="C63" s="178"/>
      <c r="D63" s="178"/>
      <c r="E63" s="178">
        <f>'将来負担比率（分子）の構造'!J$44</f>
        <v>21</v>
      </c>
      <c r="F63" s="178"/>
      <c r="G63" s="178"/>
      <c r="H63" s="178">
        <f>'将来負担比率（分子）の構造'!K$44</f>
        <v>11</v>
      </c>
      <c r="I63" s="178"/>
      <c r="J63" s="178"/>
      <c r="K63" s="178">
        <f>'将来負担比率（分子）の構造'!L$44</f>
        <v>2</v>
      </c>
      <c r="L63" s="178"/>
      <c r="M63" s="178"/>
      <c r="N63" s="178">
        <f>'将来負担比率（分子）の構造'!M$44</f>
        <v>1</v>
      </c>
      <c r="O63" s="178"/>
      <c r="P63" s="178"/>
    </row>
    <row r="64" spans="1:16" x14ac:dyDescent="0.15">
      <c r="A64" s="178" t="s">
        <v>32</v>
      </c>
      <c r="B64" s="178">
        <f>'将来負担比率（分子）の構造'!I$43</f>
        <v>1236</v>
      </c>
      <c r="C64" s="178"/>
      <c r="D64" s="178"/>
      <c r="E64" s="178">
        <f>'将来負担比率（分子）の構造'!J$43</f>
        <v>1128</v>
      </c>
      <c r="F64" s="178"/>
      <c r="G64" s="178"/>
      <c r="H64" s="178">
        <f>'将来負担比率（分子）の構造'!K$43</f>
        <v>1044</v>
      </c>
      <c r="I64" s="178"/>
      <c r="J64" s="178"/>
      <c r="K64" s="178">
        <f>'将来負担比率（分子）の構造'!L$43</f>
        <v>972</v>
      </c>
      <c r="L64" s="178"/>
      <c r="M64" s="178"/>
      <c r="N64" s="178">
        <f>'将来負担比率（分子）の構造'!M$43</f>
        <v>869</v>
      </c>
      <c r="O64" s="178"/>
      <c r="P64" s="178"/>
    </row>
    <row r="65" spans="1:16" x14ac:dyDescent="0.15">
      <c r="A65" s="178" t="s">
        <v>31</v>
      </c>
      <c r="B65" s="178">
        <f>'将来負担比率（分子）の構造'!I$42</f>
        <v>64</v>
      </c>
      <c r="C65" s="178"/>
      <c r="D65" s="178"/>
      <c r="E65" s="178">
        <f>'将来負担比率（分子）の構造'!J$42</f>
        <v>47</v>
      </c>
      <c r="F65" s="178"/>
      <c r="G65" s="178"/>
      <c r="H65" s="178">
        <f>'将来負担比率（分子）の構造'!K$42</f>
        <v>34</v>
      </c>
      <c r="I65" s="178"/>
      <c r="J65" s="178"/>
      <c r="K65" s="178">
        <f>'将来負担比率（分子）の構造'!L$42</f>
        <v>32</v>
      </c>
      <c r="L65" s="178"/>
      <c r="M65" s="178"/>
      <c r="N65" s="178">
        <f>'将来負担比率（分子）の構造'!M$42</f>
        <v>25</v>
      </c>
      <c r="O65" s="178"/>
      <c r="P65" s="178"/>
    </row>
    <row r="66" spans="1:16" x14ac:dyDescent="0.15">
      <c r="A66" s="178" t="s">
        <v>30</v>
      </c>
      <c r="B66" s="178">
        <f>'将来負担比率（分子）の構造'!I$41</f>
        <v>5429</v>
      </c>
      <c r="C66" s="178"/>
      <c r="D66" s="178"/>
      <c r="E66" s="178">
        <f>'将来負担比率（分子）の構造'!J$41</f>
        <v>5331</v>
      </c>
      <c r="F66" s="178"/>
      <c r="G66" s="178"/>
      <c r="H66" s="178">
        <f>'将来負担比率（分子）の構造'!K$41</f>
        <v>5229</v>
      </c>
      <c r="I66" s="178"/>
      <c r="J66" s="178"/>
      <c r="K66" s="178">
        <f>'将来負担比率（分子）の構造'!L$41</f>
        <v>5328</v>
      </c>
      <c r="L66" s="178"/>
      <c r="M66" s="178"/>
      <c r="N66" s="178">
        <f>'将来負担比率（分子）の構造'!M$41</f>
        <v>5280</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1248</v>
      </c>
      <c r="C72" s="182">
        <f>基金残高に係る経年分析!G55</f>
        <v>1226</v>
      </c>
      <c r="D72" s="182">
        <f>基金残高に係る経年分析!H55</f>
        <v>1135</v>
      </c>
    </row>
    <row r="73" spans="1:16" x14ac:dyDescent="0.15">
      <c r="A73" s="181" t="s">
        <v>78</v>
      </c>
      <c r="B73" s="182">
        <f>基金残高に係る経年分析!F56</f>
        <v>540</v>
      </c>
      <c r="C73" s="182">
        <f>基金残高に係る経年分析!G56</f>
        <v>540</v>
      </c>
      <c r="D73" s="182">
        <f>基金残高に係る経年分析!H56</f>
        <v>540</v>
      </c>
    </row>
    <row r="74" spans="1:16" x14ac:dyDescent="0.15">
      <c r="A74" s="181" t="s">
        <v>79</v>
      </c>
      <c r="B74" s="182">
        <f>基金残高に係る経年分析!F57</f>
        <v>2144</v>
      </c>
      <c r="C74" s="182">
        <f>基金残高に係る経年分析!G57</f>
        <v>2291</v>
      </c>
      <c r="D74" s="182">
        <f>基金残高に係る経年分析!H57</f>
        <v>2358</v>
      </c>
    </row>
  </sheetData>
  <sheetProtection algorithmName="SHA-512" hashValue="tkFQkV7cH4ah33tWxbDLsIfMu8F0/1W+9PcBd1BuCrTbkkrdwNbAzPx4+nEuICUdaYNd5H4SK4kh8onjPMPnsA==" saltValue="0g+snDortzxAeQM1lO4C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53" t="s">
        <v>206</v>
      </c>
      <c r="DI1" s="754"/>
      <c r="DJ1" s="754"/>
      <c r="DK1" s="754"/>
      <c r="DL1" s="754"/>
      <c r="DM1" s="754"/>
      <c r="DN1" s="755"/>
      <c r="DO1" s="223"/>
      <c r="DP1" s="753" t="s">
        <v>207</v>
      </c>
      <c r="DQ1" s="754"/>
      <c r="DR1" s="754"/>
      <c r="DS1" s="754"/>
      <c r="DT1" s="754"/>
      <c r="DU1" s="754"/>
      <c r="DV1" s="754"/>
      <c r="DW1" s="754"/>
      <c r="DX1" s="754"/>
      <c r="DY1" s="754"/>
      <c r="DZ1" s="754"/>
      <c r="EA1" s="754"/>
      <c r="EB1" s="754"/>
      <c r="EC1" s="755"/>
      <c r="ED1" s="221"/>
      <c r="EE1" s="221"/>
      <c r="EF1" s="221"/>
      <c r="EG1" s="221"/>
      <c r="EH1" s="221"/>
      <c r="EI1" s="221"/>
      <c r="EJ1" s="221"/>
      <c r="EK1" s="221"/>
      <c r="EL1" s="221"/>
      <c r="EM1" s="221"/>
    </row>
    <row r="2" spans="2:143" ht="22.5" customHeight="1" x14ac:dyDescent="0.15">
      <c r="B2" s="224" t="s">
        <v>208</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95" t="s">
        <v>209</v>
      </c>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5" t="s">
        <v>210</v>
      </c>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c r="BU3" s="696"/>
      <c r="BV3" s="696"/>
      <c r="BW3" s="696"/>
      <c r="BX3" s="696"/>
      <c r="BY3" s="696"/>
      <c r="BZ3" s="696"/>
      <c r="CA3" s="696"/>
      <c r="CB3" s="697"/>
      <c r="CD3" s="738" t="s">
        <v>211</v>
      </c>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G3" s="739"/>
      <c r="DH3" s="739"/>
      <c r="DI3" s="739"/>
      <c r="DJ3" s="739"/>
      <c r="DK3" s="739"/>
      <c r="DL3" s="739"/>
      <c r="DM3" s="739"/>
      <c r="DN3" s="739"/>
      <c r="DO3" s="739"/>
      <c r="DP3" s="739"/>
      <c r="DQ3" s="739"/>
      <c r="DR3" s="739"/>
      <c r="DS3" s="739"/>
      <c r="DT3" s="739"/>
      <c r="DU3" s="739"/>
      <c r="DV3" s="739"/>
      <c r="DW3" s="739"/>
      <c r="DX3" s="739"/>
      <c r="DY3" s="739"/>
      <c r="DZ3" s="739"/>
      <c r="EA3" s="739"/>
      <c r="EB3" s="739"/>
      <c r="EC3" s="740"/>
    </row>
    <row r="4" spans="2:143" ht="11.25" customHeight="1" x14ac:dyDescent="0.15">
      <c r="B4" s="695" t="s">
        <v>1</v>
      </c>
      <c r="C4" s="696"/>
      <c r="D4" s="696"/>
      <c r="E4" s="696"/>
      <c r="F4" s="696"/>
      <c r="G4" s="696"/>
      <c r="H4" s="696"/>
      <c r="I4" s="696"/>
      <c r="J4" s="696"/>
      <c r="K4" s="696"/>
      <c r="L4" s="696"/>
      <c r="M4" s="696"/>
      <c r="N4" s="696"/>
      <c r="O4" s="696"/>
      <c r="P4" s="696"/>
      <c r="Q4" s="697"/>
      <c r="R4" s="695" t="s">
        <v>212</v>
      </c>
      <c r="S4" s="696"/>
      <c r="T4" s="696"/>
      <c r="U4" s="696"/>
      <c r="V4" s="696"/>
      <c r="W4" s="696"/>
      <c r="X4" s="696"/>
      <c r="Y4" s="697"/>
      <c r="Z4" s="695" t="s">
        <v>213</v>
      </c>
      <c r="AA4" s="696"/>
      <c r="AB4" s="696"/>
      <c r="AC4" s="697"/>
      <c r="AD4" s="695" t="s">
        <v>214</v>
      </c>
      <c r="AE4" s="696"/>
      <c r="AF4" s="696"/>
      <c r="AG4" s="696"/>
      <c r="AH4" s="696"/>
      <c r="AI4" s="696"/>
      <c r="AJ4" s="696"/>
      <c r="AK4" s="697"/>
      <c r="AL4" s="695" t="s">
        <v>213</v>
      </c>
      <c r="AM4" s="696"/>
      <c r="AN4" s="696"/>
      <c r="AO4" s="697"/>
      <c r="AP4" s="756" t="s">
        <v>215</v>
      </c>
      <c r="AQ4" s="756"/>
      <c r="AR4" s="756"/>
      <c r="AS4" s="756"/>
      <c r="AT4" s="756"/>
      <c r="AU4" s="756"/>
      <c r="AV4" s="756"/>
      <c r="AW4" s="756"/>
      <c r="AX4" s="756"/>
      <c r="AY4" s="756"/>
      <c r="AZ4" s="756"/>
      <c r="BA4" s="756"/>
      <c r="BB4" s="756"/>
      <c r="BC4" s="756"/>
      <c r="BD4" s="756"/>
      <c r="BE4" s="756"/>
      <c r="BF4" s="756"/>
      <c r="BG4" s="756" t="s">
        <v>216</v>
      </c>
      <c r="BH4" s="756"/>
      <c r="BI4" s="756"/>
      <c r="BJ4" s="756"/>
      <c r="BK4" s="756"/>
      <c r="BL4" s="756"/>
      <c r="BM4" s="756"/>
      <c r="BN4" s="756"/>
      <c r="BO4" s="756" t="s">
        <v>213</v>
      </c>
      <c r="BP4" s="756"/>
      <c r="BQ4" s="756"/>
      <c r="BR4" s="756"/>
      <c r="BS4" s="756" t="s">
        <v>217</v>
      </c>
      <c r="BT4" s="756"/>
      <c r="BU4" s="756"/>
      <c r="BV4" s="756"/>
      <c r="BW4" s="756"/>
      <c r="BX4" s="756"/>
      <c r="BY4" s="756"/>
      <c r="BZ4" s="756"/>
      <c r="CA4" s="756"/>
      <c r="CB4" s="756"/>
      <c r="CD4" s="738" t="s">
        <v>218</v>
      </c>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739"/>
      <c r="EB4" s="739"/>
      <c r="EC4" s="740"/>
    </row>
    <row r="5" spans="2:143" s="227" customFormat="1" ht="11.25" customHeight="1" x14ac:dyDescent="0.15">
      <c r="B5" s="720" t="s">
        <v>219</v>
      </c>
      <c r="C5" s="721"/>
      <c r="D5" s="721"/>
      <c r="E5" s="721"/>
      <c r="F5" s="721"/>
      <c r="G5" s="721"/>
      <c r="H5" s="721"/>
      <c r="I5" s="721"/>
      <c r="J5" s="721"/>
      <c r="K5" s="721"/>
      <c r="L5" s="721"/>
      <c r="M5" s="721"/>
      <c r="N5" s="721"/>
      <c r="O5" s="721"/>
      <c r="P5" s="721"/>
      <c r="Q5" s="722"/>
      <c r="R5" s="686">
        <v>435249</v>
      </c>
      <c r="S5" s="687"/>
      <c r="T5" s="687"/>
      <c r="U5" s="687"/>
      <c r="V5" s="687"/>
      <c r="W5" s="687"/>
      <c r="X5" s="687"/>
      <c r="Y5" s="733"/>
      <c r="Z5" s="751">
        <v>8.1</v>
      </c>
      <c r="AA5" s="751"/>
      <c r="AB5" s="751"/>
      <c r="AC5" s="751"/>
      <c r="AD5" s="752">
        <v>435249</v>
      </c>
      <c r="AE5" s="752"/>
      <c r="AF5" s="752"/>
      <c r="AG5" s="752"/>
      <c r="AH5" s="752"/>
      <c r="AI5" s="752"/>
      <c r="AJ5" s="752"/>
      <c r="AK5" s="752"/>
      <c r="AL5" s="734">
        <v>13.1</v>
      </c>
      <c r="AM5" s="703"/>
      <c r="AN5" s="703"/>
      <c r="AO5" s="735"/>
      <c r="AP5" s="720" t="s">
        <v>220</v>
      </c>
      <c r="AQ5" s="721"/>
      <c r="AR5" s="721"/>
      <c r="AS5" s="721"/>
      <c r="AT5" s="721"/>
      <c r="AU5" s="721"/>
      <c r="AV5" s="721"/>
      <c r="AW5" s="721"/>
      <c r="AX5" s="721"/>
      <c r="AY5" s="721"/>
      <c r="AZ5" s="721"/>
      <c r="BA5" s="721"/>
      <c r="BB5" s="721"/>
      <c r="BC5" s="721"/>
      <c r="BD5" s="721"/>
      <c r="BE5" s="721"/>
      <c r="BF5" s="722"/>
      <c r="BG5" s="634">
        <v>435249</v>
      </c>
      <c r="BH5" s="635"/>
      <c r="BI5" s="635"/>
      <c r="BJ5" s="635"/>
      <c r="BK5" s="635"/>
      <c r="BL5" s="635"/>
      <c r="BM5" s="635"/>
      <c r="BN5" s="636"/>
      <c r="BO5" s="683">
        <v>100</v>
      </c>
      <c r="BP5" s="683"/>
      <c r="BQ5" s="683"/>
      <c r="BR5" s="683"/>
      <c r="BS5" s="684">
        <v>1129</v>
      </c>
      <c r="BT5" s="684"/>
      <c r="BU5" s="684"/>
      <c r="BV5" s="684"/>
      <c r="BW5" s="684"/>
      <c r="BX5" s="684"/>
      <c r="BY5" s="684"/>
      <c r="BZ5" s="684"/>
      <c r="CA5" s="684"/>
      <c r="CB5" s="725"/>
      <c r="CD5" s="738" t="s">
        <v>215</v>
      </c>
      <c r="CE5" s="739"/>
      <c r="CF5" s="739"/>
      <c r="CG5" s="739"/>
      <c r="CH5" s="739"/>
      <c r="CI5" s="739"/>
      <c r="CJ5" s="739"/>
      <c r="CK5" s="739"/>
      <c r="CL5" s="739"/>
      <c r="CM5" s="739"/>
      <c r="CN5" s="739"/>
      <c r="CO5" s="739"/>
      <c r="CP5" s="739"/>
      <c r="CQ5" s="740"/>
      <c r="CR5" s="738" t="s">
        <v>221</v>
      </c>
      <c r="CS5" s="739"/>
      <c r="CT5" s="739"/>
      <c r="CU5" s="739"/>
      <c r="CV5" s="739"/>
      <c r="CW5" s="739"/>
      <c r="CX5" s="739"/>
      <c r="CY5" s="740"/>
      <c r="CZ5" s="738" t="s">
        <v>213</v>
      </c>
      <c r="DA5" s="739"/>
      <c r="DB5" s="739"/>
      <c r="DC5" s="740"/>
      <c r="DD5" s="738" t="s">
        <v>222</v>
      </c>
      <c r="DE5" s="739"/>
      <c r="DF5" s="739"/>
      <c r="DG5" s="739"/>
      <c r="DH5" s="739"/>
      <c r="DI5" s="739"/>
      <c r="DJ5" s="739"/>
      <c r="DK5" s="739"/>
      <c r="DL5" s="739"/>
      <c r="DM5" s="739"/>
      <c r="DN5" s="739"/>
      <c r="DO5" s="739"/>
      <c r="DP5" s="740"/>
      <c r="DQ5" s="738" t="s">
        <v>223</v>
      </c>
      <c r="DR5" s="739"/>
      <c r="DS5" s="739"/>
      <c r="DT5" s="739"/>
      <c r="DU5" s="739"/>
      <c r="DV5" s="739"/>
      <c r="DW5" s="739"/>
      <c r="DX5" s="739"/>
      <c r="DY5" s="739"/>
      <c r="DZ5" s="739"/>
      <c r="EA5" s="739"/>
      <c r="EB5" s="739"/>
      <c r="EC5" s="740"/>
    </row>
    <row r="6" spans="2:143" ht="11.25" customHeight="1" x14ac:dyDescent="0.15">
      <c r="B6" s="631" t="s">
        <v>224</v>
      </c>
      <c r="C6" s="632"/>
      <c r="D6" s="632"/>
      <c r="E6" s="632"/>
      <c r="F6" s="632"/>
      <c r="G6" s="632"/>
      <c r="H6" s="632"/>
      <c r="I6" s="632"/>
      <c r="J6" s="632"/>
      <c r="K6" s="632"/>
      <c r="L6" s="632"/>
      <c r="M6" s="632"/>
      <c r="N6" s="632"/>
      <c r="O6" s="632"/>
      <c r="P6" s="632"/>
      <c r="Q6" s="633"/>
      <c r="R6" s="634">
        <v>95972</v>
      </c>
      <c r="S6" s="635"/>
      <c r="T6" s="635"/>
      <c r="U6" s="635"/>
      <c r="V6" s="635"/>
      <c r="W6" s="635"/>
      <c r="X6" s="635"/>
      <c r="Y6" s="636"/>
      <c r="Z6" s="683">
        <v>1.8</v>
      </c>
      <c r="AA6" s="683"/>
      <c r="AB6" s="683"/>
      <c r="AC6" s="683"/>
      <c r="AD6" s="684">
        <v>95972</v>
      </c>
      <c r="AE6" s="684"/>
      <c r="AF6" s="684"/>
      <c r="AG6" s="684"/>
      <c r="AH6" s="684"/>
      <c r="AI6" s="684"/>
      <c r="AJ6" s="684"/>
      <c r="AK6" s="684"/>
      <c r="AL6" s="637">
        <v>2.9</v>
      </c>
      <c r="AM6" s="638"/>
      <c r="AN6" s="638"/>
      <c r="AO6" s="685"/>
      <c r="AP6" s="631" t="s">
        <v>225</v>
      </c>
      <c r="AQ6" s="632"/>
      <c r="AR6" s="632"/>
      <c r="AS6" s="632"/>
      <c r="AT6" s="632"/>
      <c r="AU6" s="632"/>
      <c r="AV6" s="632"/>
      <c r="AW6" s="632"/>
      <c r="AX6" s="632"/>
      <c r="AY6" s="632"/>
      <c r="AZ6" s="632"/>
      <c r="BA6" s="632"/>
      <c r="BB6" s="632"/>
      <c r="BC6" s="632"/>
      <c r="BD6" s="632"/>
      <c r="BE6" s="632"/>
      <c r="BF6" s="633"/>
      <c r="BG6" s="634">
        <v>435249</v>
      </c>
      <c r="BH6" s="635"/>
      <c r="BI6" s="635"/>
      <c r="BJ6" s="635"/>
      <c r="BK6" s="635"/>
      <c r="BL6" s="635"/>
      <c r="BM6" s="635"/>
      <c r="BN6" s="636"/>
      <c r="BO6" s="683">
        <v>100</v>
      </c>
      <c r="BP6" s="683"/>
      <c r="BQ6" s="683"/>
      <c r="BR6" s="683"/>
      <c r="BS6" s="684">
        <v>1129</v>
      </c>
      <c r="BT6" s="684"/>
      <c r="BU6" s="684"/>
      <c r="BV6" s="684"/>
      <c r="BW6" s="684"/>
      <c r="BX6" s="684"/>
      <c r="BY6" s="684"/>
      <c r="BZ6" s="684"/>
      <c r="CA6" s="684"/>
      <c r="CB6" s="725"/>
      <c r="CD6" s="692" t="s">
        <v>226</v>
      </c>
      <c r="CE6" s="693"/>
      <c r="CF6" s="693"/>
      <c r="CG6" s="693"/>
      <c r="CH6" s="693"/>
      <c r="CI6" s="693"/>
      <c r="CJ6" s="693"/>
      <c r="CK6" s="693"/>
      <c r="CL6" s="693"/>
      <c r="CM6" s="693"/>
      <c r="CN6" s="693"/>
      <c r="CO6" s="693"/>
      <c r="CP6" s="693"/>
      <c r="CQ6" s="694"/>
      <c r="CR6" s="634">
        <v>70772</v>
      </c>
      <c r="CS6" s="635"/>
      <c r="CT6" s="635"/>
      <c r="CU6" s="635"/>
      <c r="CV6" s="635"/>
      <c r="CW6" s="635"/>
      <c r="CX6" s="635"/>
      <c r="CY6" s="636"/>
      <c r="CZ6" s="734">
        <v>1.4</v>
      </c>
      <c r="DA6" s="703"/>
      <c r="DB6" s="703"/>
      <c r="DC6" s="737"/>
      <c r="DD6" s="640" t="s">
        <v>127</v>
      </c>
      <c r="DE6" s="635"/>
      <c r="DF6" s="635"/>
      <c r="DG6" s="635"/>
      <c r="DH6" s="635"/>
      <c r="DI6" s="635"/>
      <c r="DJ6" s="635"/>
      <c r="DK6" s="635"/>
      <c r="DL6" s="635"/>
      <c r="DM6" s="635"/>
      <c r="DN6" s="635"/>
      <c r="DO6" s="635"/>
      <c r="DP6" s="636"/>
      <c r="DQ6" s="640">
        <v>70766</v>
      </c>
      <c r="DR6" s="635"/>
      <c r="DS6" s="635"/>
      <c r="DT6" s="635"/>
      <c r="DU6" s="635"/>
      <c r="DV6" s="635"/>
      <c r="DW6" s="635"/>
      <c r="DX6" s="635"/>
      <c r="DY6" s="635"/>
      <c r="DZ6" s="635"/>
      <c r="EA6" s="635"/>
      <c r="EB6" s="635"/>
      <c r="EC6" s="664"/>
    </row>
    <row r="7" spans="2:143" ht="11.25" customHeight="1" x14ac:dyDescent="0.15">
      <c r="B7" s="631" t="s">
        <v>227</v>
      </c>
      <c r="C7" s="632"/>
      <c r="D7" s="632"/>
      <c r="E7" s="632"/>
      <c r="F7" s="632"/>
      <c r="G7" s="632"/>
      <c r="H7" s="632"/>
      <c r="I7" s="632"/>
      <c r="J7" s="632"/>
      <c r="K7" s="632"/>
      <c r="L7" s="632"/>
      <c r="M7" s="632"/>
      <c r="N7" s="632"/>
      <c r="O7" s="632"/>
      <c r="P7" s="632"/>
      <c r="Q7" s="633"/>
      <c r="R7" s="634">
        <v>642</v>
      </c>
      <c r="S7" s="635"/>
      <c r="T7" s="635"/>
      <c r="U7" s="635"/>
      <c r="V7" s="635"/>
      <c r="W7" s="635"/>
      <c r="X7" s="635"/>
      <c r="Y7" s="636"/>
      <c r="Z7" s="683">
        <v>0</v>
      </c>
      <c r="AA7" s="683"/>
      <c r="AB7" s="683"/>
      <c r="AC7" s="683"/>
      <c r="AD7" s="684">
        <v>642</v>
      </c>
      <c r="AE7" s="684"/>
      <c r="AF7" s="684"/>
      <c r="AG7" s="684"/>
      <c r="AH7" s="684"/>
      <c r="AI7" s="684"/>
      <c r="AJ7" s="684"/>
      <c r="AK7" s="684"/>
      <c r="AL7" s="637">
        <v>0</v>
      </c>
      <c r="AM7" s="638"/>
      <c r="AN7" s="638"/>
      <c r="AO7" s="685"/>
      <c r="AP7" s="631" t="s">
        <v>228</v>
      </c>
      <c r="AQ7" s="632"/>
      <c r="AR7" s="632"/>
      <c r="AS7" s="632"/>
      <c r="AT7" s="632"/>
      <c r="AU7" s="632"/>
      <c r="AV7" s="632"/>
      <c r="AW7" s="632"/>
      <c r="AX7" s="632"/>
      <c r="AY7" s="632"/>
      <c r="AZ7" s="632"/>
      <c r="BA7" s="632"/>
      <c r="BB7" s="632"/>
      <c r="BC7" s="632"/>
      <c r="BD7" s="632"/>
      <c r="BE7" s="632"/>
      <c r="BF7" s="633"/>
      <c r="BG7" s="634">
        <v>189940</v>
      </c>
      <c r="BH7" s="635"/>
      <c r="BI7" s="635"/>
      <c r="BJ7" s="635"/>
      <c r="BK7" s="635"/>
      <c r="BL7" s="635"/>
      <c r="BM7" s="635"/>
      <c r="BN7" s="636"/>
      <c r="BO7" s="683">
        <v>43.6</v>
      </c>
      <c r="BP7" s="683"/>
      <c r="BQ7" s="683"/>
      <c r="BR7" s="683"/>
      <c r="BS7" s="684">
        <v>1129</v>
      </c>
      <c r="BT7" s="684"/>
      <c r="BU7" s="684"/>
      <c r="BV7" s="684"/>
      <c r="BW7" s="684"/>
      <c r="BX7" s="684"/>
      <c r="BY7" s="684"/>
      <c r="BZ7" s="684"/>
      <c r="CA7" s="684"/>
      <c r="CB7" s="725"/>
      <c r="CD7" s="665" t="s">
        <v>229</v>
      </c>
      <c r="CE7" s="662"/>
      <c r="CF7" s="662"/>
      <c r="CG7" s="662"/>
      <c r="CH7" s="662"/>
      <c r="CI7" s="662"/>
      <c r="CJ7" s="662"/>
      <c r="CK7" s="662"/>
      <c r="CL7" s="662"/>
      <c r="CM7" s="662"/>
      <c r="CN7" s="662"/>
      <c r="CO7" s="662"/>
      <c r="CP7" s="662"/>
      <c r="CQ7" s="663"/>
      <c r="CR7" s="634">
        <v>731359</v>
      </c>
      <c r="CS7" s="635"/>
      <c r="CT7" s="635"/>
      <c r="CU7" s="635"/>
      <c r="CV7" s="635"/>
      <c r="CW7" s="635"/>
      <c r="CX7" s="635"/>
      <c r="CY7" s="636"/>
      <c r="CZ7" s="683">
        <v>14.5</v>
      </c>
      <c r="DA7" s="683"/>
      <c r="DB7" s="683"/>
      <c r="DC7" s="683"/>
      <c r="DD7" s="640">
        <v>38055</v>
      </c>
      <c r="DE7" s="635"/>
      <c r="DF7" s="635"/>
      <c r="DG7" s="635"/>
      <c r="DH7" s="635"/>
      <c r="DI7" s="635"/>
      <c r="DJ7" s="635"/>
      <c r="DK7" s="635"/>
      <c r="DL7" s="635"/>
      <c r="DM7" s="635"/>
      <c r="DN7" s="635"/>
      <c r="DO7" s="635"/>
      <c r="DP7" s="636"/>
      <c r="DQ7" s="640">
        <v>640861</v>
      </c>
      <c r="DR7" s="635"/>
      <c r="DS7" s="635"/>
      <c r="DT7" s="635"/>
      <c r="DU7" s="635"/>
      <c r="DV7" s="635"/>
      <c r="DW7" s="635"/>
      <c r="DX7" s="635"/>
      <c r="DY7" s="635"/>
      <c r="DZ7" s="635"/>
      <c r="EA7" s="635"/>
      <c r="EB7" s="635"/>
      <c r="EC7" s="664"/>
    </row>
    <row r="8" spans="2:143" ht="11.25" customHeight="1" x14ac:dyDescent="0.15">
      <c r="B8" s="631" t="s">
        <v>230</v>
      </c>
      <c r="C8" s="632"/>
      <c r="D8" s="632"/>
      <c r="E8" s="632"/>
      <c r="F8" s="632"/>
      <c r="G8" s="632"/>
      <c r="H8" s="632"/>
      <c r="I8" s="632"/>
      <c r="J8" s="632"/>
      <c r="K8" s="632"/>
      <c r="L8" s="632"/>
      <c r="M8" s="632"/>
      <c r="N8" s="632"/>
      <c r="O8" s="632"/>
      <c r="P8" s="632"/>
      <c r="Q8" s="633"/>
      <c r="R8" s="634">
        <v>868</v>
      </c>
      <c r="S8" s="635"/>
      <c r="T8" s="635"/>
      <c r="U8" s="635"/>
      <c r="V8" s="635"/>
      <c r="W8" s="635"/>
      <c r="X8" s="635"/>
      <c r="Y8" s="636"/>
      <c r="Z8" s="683">
        <v>0</v>
      </c>
      <c r="AA8" s="683"/>
      <c r="AB8" s="683"/>
      <c r="AC8" s="683"/>
      <c r="AD8" s="684">
        <v>868</v>
      </c>
      <c r="AE8" s="684"/>
      <c r="AF8" s="684"/>
      <c r="AG8" s="684"/>
      <c r="AH8" s="684"/>
      <c r="AI8" s="684"/>
      <c r="AJ8" s="684"/>
      <c r="AK8" s="684"/>
      <c r="AL8" s="637">
        <v>0</v>
      </c>
      <c r="AM8" s="638"/>
      <c r="AN8" s="638"/>
      <c r="AO8" s="685"/>
      <c r="AP8" s="631" t="s">
        <v>231</v>
      </c>
      <c r="AQ8" s="632"/>
      <c r="AR8" s="632"/>
      <c r="AS8" s="632"/>
      <c r="AT8" s="632"/>
      <c r="AU8" s="632"/>
      <c r="AV8" s="632"/>
      <c r="AW8" s="632"/>
      <c r="AX8" s="632"/>
      <c r="AY8" s="632"/>
      <c r="AZ8" s="632"/>
      <c r="BA8" s="632"/>
      <c r="BB8" s="632"/>
      <c r="BC8" s="632"/>
      <c r="BD8" s="632"/>
      <c r="BE8" s="632"/>
      <c r="BF8" s="633"/>
      <c r="BG8" s="634">
        <v>7112</v>
      </c>
      <c r="BH8" s="635"/>
      <c r="BI8" s="635"/>
      <c r="BJ8" s="635"/>
      <c r="BK8" s="635"/>
      <c r="BL8" s="635"/>
      <c r="BM8" s="635"/>
      <c r="BN8" s="636"/>
      <c r="BO8" s="683">
        <v>1.6</v>
      </c>
      <c r="BP8" s="683"/>
      <c r="BQ8" s="683"/>
      <c r="BR8" s="683"/>
      <c r="BS8" s="640" t="s">
        <v>127</v>
      </c>
      <c r="BT8" s="635"/>
      <c r="BU8" s="635"/>
      <c r="BV8" s="635"/>
      <c r="BW8" s="635"/>
      <c r="BX8" s="635"/>
      <c r="BY8" s="635"/>
      <c r="BZ8" s="635"/>
      <c r="CA8" s="635"/>
      <c r="CB8" s="664"/>
      <c r="CD8" s="665" t="s">
        <v>232</v>
      </c>
      <c r="CE8" s="662"/>
      <c r="CF8" s="662"/>
      <c r="CG8" s="662"/>
      <c r="CH8" s="662"/>
      <c r="CI8" s="662"/>
      <c r="CJ8" s="662"/>
      <c r="CK8" s="662"/>
      <c r="CL8" s="662"/>
      <c r="CM8" s="662"/>
      <c r="CN8" s="662"/>
      <c r="CO8" s="662"/>
      <c r="CP8" s="662"/>
      <c r="CQ8" s="663"/>
      <c r="CR8" s="634">
        <v>665608</v>
      </c>
      <c r="CS8" s="635"/>
      <c r="CT8" s="635"/>
      <c r="CU8" s="635"/>
      <c r="CV8" s="635"/>
      <c r="CW8" s="635"/>
      <c r="CX8" s="635"/>
      <c r="CY8" s="636"/>
      <c r="CZ8" s="683">
        <v>13.2</v>
      </c>
      <c r="DA8" s="683"/>
      <c r="DB8" s="683"/>
      <c r="DC8" s="683"/>
      <c r="DD8" s="640">
        <v>1720</v>
      </c>
      <c r="DE8" s="635"/>
      <c r="DF8" s="635"/>
      <c r="DG8" s="635"/>
      <c r="DH8" s="635"/>
      <c r="DI8" s="635"/>
      <c r="DJ8" s="635"/>
      <c r="DK8" s="635"/>
      <c r="DL8" s="635"/>
      <c r="DM8" s="635"/>
      <c r="DN8" s="635"/>
      <c r="DO8" s="635"/>
      <c r="DP8" s="636"/>
      <c r="DQ8" s="640">
        <v>392222</v>
      </c>
      <c r="DR8" s="635"/>
      <c r="DS8" s="635"/>
      <c r="DT8" s="635"/>
      <c r="DU8" s="635"/>
      <c r="DV8" s="635"/>
      <c r="DW8" s="635"/>
      <c r="DX8" s="635"/>
      <c r="DY8" s="635"/>
      <c r="DZ8" s="635"/>
      <c r="EA8" s="635"/>
      <c r="EB8" s="635"/>
      <c r="EC8" s="664"/>
    </row>
    <row r="9" spans="2:143" ht="11.25" customHeight="1" x14ac:dyDescent="0.15">
      <c r="B9" s="631" t="s">
        <v>233</v>
      </c>
      <c r="C9" s="632"/>
      <c r="D9" s="632"/>
      <c r="E9" s="632"/>
      <c r="F9" s="632"/>
      <c r="G9" s="632"/>
      <c r="H9" s="632"/>
      <c r="I9" s="632"/>
      <c r="J9" s="632"/>
      <c r="K9" s="632"/>
      <c r="L9" s="632"/>
      <c r="M9" s="632"/>
      <c r="N9" s="632"/>
      <c r="O9" s="632"/>
      <c r="P9" s="632"/>
      <c r="Q9" s="633"/>
      <c r="R9" s="634">
        <v>753</v>
      </c>
      <c r="S9" s="635"/>
      <c r="T9" s="635"/>
      <c r="U9" s="635"/>
      <c r="V9" s="635"/>
      <c r="W9" s="635"/>
      <c r="X9" s="635"/>
      <c r="Y9" s="636"/>
      <c r="Z9" s="683">
        <v>0</v>
      </c>
      <c r="AA9" s="683"/>
      <c r="AB9" s="683"/>
      <c r="AC9" s="683"/>
      <c r="AD9" s="684">
        <v>753</v>
      </c>
      <c r="AE9" s="684"/>
      <c r="AF9" s="684"/>
      <c r="AG9" s="684"/>
      <c r="AH9" s="684"/>
      <c r="AI9" s="684"/>
      <c r="AJ9" s="684"/>
      <c r="AK9" s="684"/>
      <c r="AL9" s="637">
        <v>0</v>
      </c>
      <c r="AM9" s="638"/>
      <c r="AN9" s="638"/>
      <c r="AO9" s="685"/>
      <c r="AP9" s="631" t="s">
        <v>234</v>
      </c>
      <c r="AQ9" s="632"/>
      <c r="AR9" s="632"/>
      <c r="AS9" s="632"/>
      <c r="AT9" s="632"/>
      <c r="AU9" s="632"/>
      <c r="AV9" s="632"/>
      <c r="AW9" s="632"/>
      <c r="AX9" s="632"/>
      <c r="AY9" s="632"/>
      <c r="AZ9" s="632"/>
      <c r="BA9" s="632"/>
      <c r="BB9" s="632"/>
      <c r="BC9" s="632"/>
      <c r="BD9" s="632"/>
      <c r="BE9" s="632"/>
      <c r="BF9" s="633"/>
      <c r="BG9" s="634">
        <v>167115</v>
      </c>
      <c r="BH9" s="635"/>
      <c r="BI9" s="635"/>
      <c r="BJ9" s="635"/>
      <c r="BK9" s="635"/>
      <c r="BL9" s="635"/>
      <c r="BM9" s="635"/>
      <c r="BN9" s="636"/>
      <c r="BO9" s="683">
        <v>38.4</v>
      </c>
      <c r="BP9" s="683"/>
      <c r="BQ9" s="683"/>
      <c r="BR9" s="683"/>
      <c r="BS9" s="640" t="s">
        <v>127</v>
      </c>
      <c r="BT9" s="635"/>
      <c r="BU9" s="635"/>
      <c r="BV9" s="635"/>
      <c r="BW9" s="635"/>
      <c r="BX9" s="635"/>
      <c r="BY9" s="635"/>
      <c r="BZ9" s="635"/>
      <c r="CA9" s="635"/>
      <c r="CB9" s="664"/>
      <c r="CD9" s="665" t="s">
        <v>235</v>
      </c>
      <c r="CE9" s="662"/>
      <c r="CF9" s="662"/>
      <c r="CG9" s="662"/>
      <c r="CH9" s="662"/>
      <c r="CI9" s="662"/>
      <c r="CJ9" s="662"/>
      <c r="CK9" s="662"/>
      <c r="CL9" s="662"/>
      <c r="CM9" s="662"/>
      <c r="CN9" s="662"/>
      <c r="CO9" s="662"/>
      <c r="CP9" s="662"/>
      <c r="CQ9" s="663"/>
      <c r="CR9" s="634">
        <v>501589</v>
      </c>
      <c r="CS9" s="635"/>
      <c r="CT9" s="635"/>
      <c r="CU9" s="635"/>
      <c r="CV9" s="635"/>
      <c r="CW9" s="635"/>
      <c r="CX9" s="635"/>
      <c r="CY9" s="636"/>
      <c r="CZ9" s="683">
        <v>9.9</v>
      </c>
      <c r="DA9" s="683"/>
      <c r="DB9" s="683"/>
      <c r="DC9" s="683"/>
      <c r="DD9" s="640">
        <v>464</v>
      </c>
      <c r="DE9" s="635"/>
      <c r="DF9" s="635"/>
      <c r="DG9" s="635"/>
      <c r="DH9" s="635"/>
      <c r="DI9" s="635"/>
      <c r="DJ9" s="635"/>
      <c r="DK9" s="635"/>
      <c r="DL9" s="635"/>
      <c r="DM9" s="635"/>
      <c r="DN9" s="635"/>
      <c r="DO9" s="635"/>
      <c r="DP9" s="636"/>
      <c r="DQ9" s="640">
        <v>479436</v>
      </c>
      <c r="DR9" s="635"/>
      <c r="DS9" s="635"/>
      <c r="DT9" s="635"/>
      <c r="DU9" s="635"/>
      <c r="DV9" s="635"/>
      <c r="DW9" s="635"/>
      <c r="DX9" s="635"/>
      <c r="DY9" s="635"/>
      <c r="DZ9" s="635"/>
      <c r="EA9" s="635"/>
      <c r="EB9" s="635"/>
      <c r="EC9" s="664"/>
    </row>
    <row r="10" spans="2:143" ht="11.25" customHeight="1" x14ac:dyDescent="0.15">
      <c r="B10" s="631" t="s">
        <v>236</v>
      </c>
      <c r="C10" s="632"/>
      <c r="D10" s="632"/>
      <c r="E10" s="632"/>
      <c r="F10" s="632"/>
      <c r="G10" s="632"/>
      <c r="H10" s="632"/>
      <c r="I10" s="632"/>
      <c r="J10" s="632"/>
      <c r="K10" s="632"/>
      <c r="L10" s="632"/>
      <c r="M10" s="632"/>
      <c r="N10" s="632"/>
      <c r="O10" s="632"/>
      <c r="P10" s="632"/>
      <c r="Q10" s="633"/>
      <c r="R10" s="634" t="s">
        <v>237</v>
      </c>
      <c r="S10" s="635"/>
      <c r="T10" s="635"/>
      <c r="U10" s="635"/>
      <c r="V10" s="635"/>
      <c r="W10" s="635"/>
      <c r="X10" s="635"/>
      <c r="Y10" s="636"/>
      <c r="Z10" s="683" t="s">
        <v>237</v>
      </c>
      <c r="AA10" s="683"/>
      <c r="AB10" s="683"/>
      <c r="AC10" s="683"/>
      <c r="AD10" s="684" t="s">
        <v>237</v>
      </c>
      <c r="AE10" s="684"/>
      <c r="AF10" s="684"/>
      <c r="AG10" s="684"/>
      <c r="AH10" s="684"/>
      <c r="AI10" s="684"/>
      <c r="AJ10" s="684"/>
      <c r="AK10" s="684"/>
      <c r="AL10" s="637" t="s">
        <v>127</v>
      </c>
      <c r="AM10" s="638"/>
      <c r="AN10" s="638"/>
      <c r="AO10" s="685"/>
      <c r="AP10" s="631" t="s">
        <v>238</v>
      </c>
      <c r="AQ10" s="632"/>
      <c r="AR10" s="632"/>
      <c r="AS10" s="632"/>
      <c r="AT10" s="632"/>
      <c r="AU10" s="632"/>
      <c r="AV10" s="632"/>
      <c r="AW10" s="632"/>
      <c r="AX10" s="632"/>
      <c r="AY10" s="632"/>
      <c r="AZ10" s="632"/>
      <c r="BA10" s="632"/>
      <c r="BB10" s="632"/>
      <c r="BC10" s="632"/>
      <c r="BD10" s="632"/>
      <c r="BE10" s="632"/>
      <c r="BF10" s="633"/>
      <c r="BG10" s="634">
        <v>10011</v>
      </c>
      <c r="BH10" s="635"/>
      <c r="BI10" s="635"/>
      <c r="BJ10" s="635"/>
      <c r="BK10" s="635"/>
      <c r="BL10" s="635"/>
      <c r="BM10" s="635"/>
      <c r="BN10" s="636"/>
      <c r="BO10" s="683">
        <v>2.2999999999999998</v>
      </c>
      <c r="BP10" s="683"/>
      <c r="BQ10" s="683"/>
      <c r="BR10" s="683"/>
      <c r="BS10" s="640" t="s">
        <v>127</v>
      </c>
      <c r="BT10" s="635"/>
      <c r="BU10" s="635"/>
      <c r="BV10" s="635"/>
      <c r="BW10" s="635"/>
      <c r="BX10" s="635"/>
      <c r="BY10" s="635"/>
      <c r="BZ10" s="635"/>
      <c r="CA10" s="635"/>
      <c r="CB10" s="664"/>
      <c r="CD10" s="665" t="s">
        <v>239</v>
      </c>
      <c r="CE10" s="662"/>
      <c r="CF10" s="662"/>
      <c r="CG10" s="662"/>
      <c r="CH10" s="662"/>
      <c r="CI10" s="662"/>
      <c r="CJ10" s="662"/>
      <c r="CK10" s="662"/>
      <c r="CL10" s="662"/>
      <c r="CM10" s="662"/>
      <c r="CN10" s="662"/>
      <c r="CO10" s="662"/>
      <c r="CP10" s="662"/>
      <c r="CQ10" s="663"/>
      <c r="CR10" s="634">
        <v>5774</v>
      </c>
      <c r="CS10" s="635"/>
      <c r="CT10" s="635"/>
      <c r="CU10" s="635"/>
      <c r="CV10" s="635"/>
      <c r="CW10" s="635"/>
      <c r="CX10" s="635"/>
      <c r="CY10" s="636"/>
      <c r="CZ10" s="683">
        <v>0.1</v>
      </c>
      <c r="DA10" s="683"/>
      <c r="DB10" s="683"/>
      <c r="DC10" s="683"/>
      <c r="DD10" s="640" t="s">
        <v>237</v>
      </c>
      <c r="DE10" s="635"/>
      <c r="DF10" s="635"/>
      <c r="DG10" s="635"/>
      <c r="DH10" s="635"/>
      <c r="DI10" s="635"/>
      <c r="DJ10" s="635"/>
      <c r="DK10" s="635"/>
      <c r="DL10" s="635"/>
      <c r="DM10" s="635"/>
      <c r="DN10" s="635"/>
      <c r="DO10" s="635"/>
      <c r="DP10" s="636"/>
      <c r="DQ10" s="640">
        <v>774</v>
      </c>
      <c r="DR10" s="635"/>
      <c r="DS10" s="635"/>
      <c r="DT10" s="635"/>
      <c r="DU10" s="635"/>
      <c r="DV10" s="635"/>
      <c r="DW10" s="635"/>
      <c r="DX10" s="635"/>
      <c r="DY10" s="635"/>
      <c r="DZ10" s="635"/>
      <c r="EA10" s="635"/>
      <c r="EB10" s="635"/>
      <c r="EC10" s="664"/>
    </row>
    <row r="11" spans="2:143" ht="11.25" customHeight="1" x14ac:dyDescent="0.15">
      <c r="B11" s="631" t="s">
        <v>240</v>
      </c>
      <c r="C11" s="632"/>
      <c r="D11" s="632"/>
      <c r="E11" s="632"/>
      <c r="F11" s="632"/>
      <c r="G11" s="632"/>
      <c r="H11" s="632"/>
      <c r="I11" s="632"/>
      <c r="J11" s="632"/>
      <c r="K11" s="632"/>
      <c r="L11" s="632"/>
      <c r="M11" s="632"/>
      <c r="N11" s="632"/>
      <c r="O11" s="632"/>
      <c r="P11" s="632"/>
      <c r="Q11" s="633"/>
      <c r="R11" s="634" t="s">
        <v>241</v>
      </c>
      <c r="S11" s="635"/>
      <c r="T11" s="635"/>
      <c r="U11" s="635"/>
      <c r="V11" s="635"/>
      <c r="W11" s="635"/>
      <c r="X11" s="635"/>
      <c r="Y11" s="636"/>
      <c r="Z11" s="683" t="s">
        <v>237</v>
      </c>
      <c r="AA11" s="683"/>
      <c r="AB11" s="683"/>
      <c r="AC11" s="683"/>
      <c r="AD11" s="684" t="s">
        <v>127</v>
      </c>
      <c r="AE11" s="684"/>
      <c r="AF11" s="684"/>
      <c r="AG11" s="684"/>
      <c r="AH11" s="684"/>
      <c r="AI11" s="684"/>
      <c r="AJ11" s="684"/>
      <c r="AK11" s="684"/>
      <c r="AL11" s="637" t="s">
        <v>127</v>
      </c>
      <c r="AM11" s="638"/>
      <c r="AN11" s="638"/>
      <c r="AO11" s="685"/>
      <c r="AP11" s="631" t="s">
        <v>242</v>
      </c>
      <c r="AQ11" s="632"/>
      <c r="AR11" s="632"/>
      <c r="AS11" s="632"/>
      <c r="AT11" s="632"/>
      <c r="AU11" s="632"/>
      <c r="AV11" s="632"/>
      <c r="AW11" s="632"/>
      <c r="AX11" s="632"/>
      <c r="AY11" s="632"/>
      <c r="AZ11" s="632"/>
      <c r="BA11" s="632"/>
      <c r="BB11" s="632"/>
      <c r="BC11" s="632"/>
      <c r="BD11" s="632"/>
      <c r="BE11" s="632"/>
      <c r="BF11" s="633"/>
      <c r="BG11" s="634">
        <v>5702</v>
      </c>
      <c r="BH11" s="635"/>
      <c r="BI11" s="635"/>
      <c r="BJ11" s="635"/>
      <c r="BK11" s="635"/>
      <c r="BL11" s="635"/>
      <c r="BM11" s="635"/>
      <c r="BN11" s="636"/>
      <c r="BO11" s="683">
        <v>1.3</v>
      </c>
      <c r="BP11" s="683"/>
      <c r="BQ11" s="683"/>
      <c r="BR11" s="683"/>
      <c r="BS11" s="640">
        <v>1129</v>
      </c>
      <c r="BT11" s="635"/>
      <c r="BU11" s="635"/>
      <c r="BV11" s="635"/>
      <c r="BW11" s="635"/>
      <c r="BX11" s="635"/>
      <c r="BY11" s="635"/>
      <c r="BZ11" s="635"/>
      <c r="CA11" s="635"/>
      <c r="CB11" s="664"/>
      <c r="CD11" s="665" t="s">
        <v>243</v>
      </c>
      <c r="CE11" s="662"/>
      <c r="CF11" s="662"/>
      <c r="CG11" s="662"/>
      <c r="CH11" s="662"/>
      <c r="CI11" s="662"/>
      <c r="CJ11" s="662"/>
      <c r="CK11" s="662"/>
      <c r="CL11" s="662"/>
      <c r="CM11" s="662"/>
      <c r="CN11" s="662"/>
      <c r="CO11" s="662"/>
      <c r="CP11" s="662"/>
      <c r="CQ11" s="663"/>
      <c r="CR11" s="634">
        <v>383076</v>
      </c>
      <c r="CS11" s="635"/>
      <c r="CT11" s="635"/>
      <c r="CU11" s="635"/>
      <c r="CV11" s="635"/>
      <c r="CW11" s="635"/>
      <c r="CX11" s="635"/>
      <c r="CY11" s="636"/>
      <c r="CZ11" s="683">
        <v>7.6</v>
      </c>
      <c r="DA11" s="683"/>
      <c r="DB11" s="683"/>
      <c r="DC11" s="683"/>
      <c r="DD11" s="640">
        <v>110488</v>
      </c>
      <c r="DE11" s="635"/>
      <c r="DF11" s="635"/>
      <c r="DG11" s="635"/>
      <c r="DH11" s="635"/>
      <c r="DI11" s="635"/>
      <c r="DJ11" s="635"/>
      <c r="DK11" s="635"/>
      <c r="DL11" s="635"/>
      <c r="DM11" s="635"/>
      <c r="DN11" s="635"/>
      <c r="DO11" s="635"/>
      <c r="DP11" s="636"/>
      <c r="DQ11" s="640">
        <v>267296</v>
      </c>
      <c r="DR11" s="635"/>
      <c r="DS11" s="635"/>
      <c r="DT11" s="635"/>
      <c r="DU11" s="635"/>
      <c r="DV11" s="635"/>
      <c r="DW11" s="635"/>
      <c r="DX11" s="635"/>
      <c r="DY11" s="635"/>
      <c r="DZ11" s="635"/>
      <c r="EA11" s="635"/>
      <c r="EB11" s="635"/>
      <c r="EC11" s="664"/>
    </row>
    <row r="12" spans="2:143" ht="11.25" customHeight="1" x14ac:dyDescent="0.15">
      <c r="B12" s="631" t="s">
        <v>244</v>
      </c>
      <c r="C12" s="632"/>
      <c r="D12" s="632"/>
      <c r="E12" s="632"/>
      <c r="F12" s="632"/>
      <c r="G12" s="632"/>
      <c r="H12" s="632"/>
      <c r="I12" s="632"/>
      <c r="J12" s="632"/>
      <c r="K12" s="632"/>
      <c r="L12" s="632"/>
      <c r="M12" s="632"/>
      <c r="N12" s="632"/>
      <c r="O12" s="632"/>
      <c r="P12" s="632"/>
      <c r="Q12" s="633"/>
      <c r="R12" s="634">
        <v>93218</v>
      </c>
      <c r="S12" s="635"/>
      <c r="T12" s="635"/>
      <c r="U12" s="635"/>
      <c r="V12" s="635"/>
      <c r="W12" s="635"/>
      <c r="X12" s="635"/>
      <c r="Y12" s="636"/>
      <c r="Z12" s="683">
        <v>1.7</v>
      </c>
      <c r="AA12" s="683"/>
      <c r="AB12" s="683"/>
      <c r="AC12" s="683"/>
      <c r="AD12" s="684">
        <v>93218</v>
      </c>
      <c r="AE12" s="684"/>
      <c r="AF12" s="684"/>
      <c r="AG12" s="684"/>
      <c r="AH12" s="684"/>
      <c r="AI12" s="684"/>
      <c r="AJ12" s="684"/>
      <c r="AK12" s="684"/>
      <c r="AL12" s="637">
        <v>2.8</v>
      </c>
      <c r="AM12" s="638"/>
      <c r="AN12" s="638"/>
      <c r="AO12" s="685"/>
      <c r="AP12" s="631" t="s">
        <v>245</v>
      </c>
      <c r="AQ12" s="632"/>
      <c r="AR12" s="632"/>
      <c r="AS12" s="632"/>
      <c r="AT12" s="632"/>
      <c r="AU12" s="632"/>
      <c r="AV12" s="632"/>
      <c r="AW12" s="632"/>
      <c r="AX12" s="632"/>
      <c r="AY12" s="632"/>
      <c r="AZ12" s="632"/>
      <c r="BA12" s="632"/>
      <c r="BB12" s="632"/>
      <c r="BC12" s="632"/>
      <c r="BD12" s="632"/>
      <c r="BE12" s="632"/>
      <c r="BF12" s="633"/>
      <c r="BG12" s="634">
        <v>199274</v>
      </c>
      <c r="BH12" s="635"/>
      <c r="BI12" s="635"/>
      <c r="BJ12" s="635"/>
      <c r="BK12" s="635"/>
      <c r="BL12" s="635"/>
      <c r="BM12" s="635"/>
      <c r="BN12" s="636"/>
      <c r="BO12" s="683">
        <v>45.8</v>
      </c>
      <c r="BP12" s="683"/>
      <c r="BQ12" s="683"/>
      <c r="BR12" s="683"/>
      <c r="BS12" s="640" t="s">
        <v>241</v>
      </c>
      <c r="BT12" s="635"/>
      <c r="BU12" s="635"/>
      <c r="BV12" s="635"/>
      <c r="BW12" s="635"/>
      <c r="BX12" s="635"/>
      <c r="BY12" s="635"/>
      <c r="BZ12" s="635"/>
      <c r="CA12" s="635"/>
      <c r="CB12" s="664"/>
      <c r="CD12" s="665" t="s">
        <v>246</v>
      </c>
      <c r="CE12" s="662"/>
      <c r="CF12" s="662"/>
      <c r="CG12" s="662"/>
      <c r="CH12" s="662"/>
      <c r="CI12" s="662"/>
      <c r="CJ12" s="662"/>
      <c r="CK12" s="662"/>
      <c r="CL12" s="662"/>
      <c r="CM12" s="662"/>
      <c r="CN12" s="662"/>
      <c r="CO12" s="662"/>
      <c r="CP12" s="662"/>
      <c r="CQ12" s="663"/>
      <c r="CR12" s="634">
        <v>565114</v>
      </c>
      <c r="CS12" s="635"/>
      <c r="CT12" s="635"/>
      <c r="CU12" s="635"/>
      <c r="CV12" s="635"/>
      <c r="CW12" s="635"/>
      <c r="CX12" s="635"/>
      <c r="CY12" s="636"/>
      <c r="CZ12" s="683">
        <v>11.2</v>
      </c>
      <c r="DA12" s="683"/>
      <c r="DB12" s="683"/>
      <c r="DC12" s="683"/>
      <c r="DD12" s="640">
        <v>305551</v>
      </c>
      <c r="DE12" s="635"/>
      <c r="DF12" s="635"/>
      <c r="DG12" s="635"/>
      <c r="DH12" s="635"/>
      <c r="DI12" s="635"/>
      <c r="DJ12" s="635"/>
      <c r="DK12" s="635"/>
      <c r="DL12" s="635"/>
      <c r="DM12" s="635"/>
      <c r="DN12" s="635"/>
      <c r="DO12" s="635"/>
      <c r="DP12" s="636"/>
      <c r="DQ12" s="640">
        <v>287328</v>
      </c>
      <c r="DR12" s="635"/>
      <c r="DS12" s="635"/>
      <c r="DT12" s="635"/>
      <c r="DU12" s="635"/>
      <c r="DV12" s="635"/>
      <c r="DW12" s="635"/>
      <c r="DX12" s="635"/>
      <c r="DY12" s="635"/>
      <c r="DZ12" s="635"/>
      <c r="EA12" s="635"/>
      <c r="EB12" s="635"/>
      <c r="EC12" s="664"/>
    </row>
    <row r="13" spans="2:143" ht="11.25" customHeight="1" x14ac:dyDescent="0.15">
      <c r="B13" s="631" t="s">
        <v>247</v>
      </c>
      <c r="C13" s="632"/>
      <c r="D13" s="632"/>
      <c r="E13" s="632"/>
      <c r="F13" s="632"/>
      <c r="G13" s="632"/>
      <c r="H13" s="632"/>
      <c r="I13" s="632"/>
      <c r="J13" s="632"/>
      <c r="K13" s="632"/>
      <c r="L13" s="632"/>
      <c r="M13" s="632"/>
      <c r="N13" s="632"/>
      <c r="O13" s="632"/>
      <c r="P13" s="632"/>
      <c r="Q13" s="633"/>
      <c r="R13" s="634" t="s">
        <v>127</v>
      </c>
      <c r="S13" s="635"/>
      <c r="T13" s="635"/>
      <c r="U13" s="635"/>
      <c r="V13" s="635"/>
      <c r="W13" s="635"/>
      <c r="X13" s="635"/>
      <c r="Y13" s="636"/>
      <c r="Z13" s="683" t="s">
        <v>237</v>
      </c>
      <c r="AA13" s="683"/>
      <c r="AB13" s="683"/>
      <c r="AC13" s="683"/>
      <c r="AD13" s="684" t="s">
        <v>237</v>
      </c>
      <c r="AE13" s="684"/>
      <c r="AF13" s="684"/>
      <c r="AG13" s="684"/>
      <c r="AH13" s="684"/>
      <c r="AI13" s="684"/>
      <c r="AJ13" s="684"/>
      <c r="AK13" s="684"/>
      <c r="AL13" s="637" t="s">
        <v>237</v>
      </c>
      <c r="AM13" s="638"/>
      <c r="AN13" s="638"/>
      <c r="AO13" s="685"/>
      <c r="AP13" s="631" t="s">
        <v>248</v>
      </c>
      <c r="AQ13" s="632"/>
      <c r="AR13" s="632"/>
      <c r="AS13" s="632"/>
      <c r="AT13" s="632"/>
      <c r="AU13" s="632"/>
      <c r="AV13" s="632"/>
      <c r="AW13" s="632"/>
      <c r="AX13" s="632"/>
      <c r="AY13" s="632"/>
      <c r="AZ13" s="632"/>
      <c r="BA13" s="632"/>
      <c r="BB13" s="632"/>
      <c r="BC13" s="632"/>
      <c r="BD13" s="632"/>
      <c r="BE13" s="632"/>
      <c r="BF13" s="633"/>
      <c r="BG13" s="634">
        <v>196893</v>
      </c>
      <c r="BH13" s="635"/>
      <c r="BI13" s="635"/>
      <c r="BJ13" s="635"/>
      <c r="BK13" s="635"/>
      <c r="BL13" s="635"/>
      <c r="BM13" s="635"/>
      <c r="BN13" s="636"/>
      <c r="BO13" s="683">
        <v>45.2</v>
      </c>
      <c r="BP13" s="683"/>
      <c r="BQ13" s="683"/>
      <c r="BR13" s="683"/>
      <c r="BS13" s="640" t="s">
        <v>237</v>
      </c>
      <c r="BT13" s="635"/>
      <c r="BU13" s="635"/>
      <c r="BV13" s="635"/>
      <c r="BW13" s="635"/>
      <c r="BX13" s="635"/>
      <c r="BY13" s="635"/>
      <c r="BZ13" s="635"/>
      <c r="CA13" s="635"/>
      <c r="CB13" s="664"/>
      <c r="CD13" s="665" t="s">
        <v>249</v>
      </c>
      <c r="CE13" s="662"/>
      <c r="CF13" s="662"/>
      <c r="CG13" s="662"/>
      <c r="CH13" s="662"/>
      <c r="CI13" s="662"/>
      <c r="CJ13" s="662"/>
      <c r="CK13" s="662"/>
      <c r="CL13" s="662"/>
      <c r="CM13" s="662"/>
      <c r="CN13" s="662"/>
      <c r="CO13" s="662"/>
      <c r="CP13" s="662"/>
      <c r="CQ13" s="663"/>
      <c r="CR13" s="634">
        <v>660112</v>
      </c>
      <c r="CS13" s="635"/>
      <c r="CT13" s="635"/>
      <c r="CU13" s="635"/>
      <c r="CV13" s="635"/>
      <c r="CW13" s="635"/>
      <c r="CX13" s="635"/>
      <c r="CY13" s="636"/>
      <c r="CZ13" s="683">
        <v>13.1</v>
      </c>
      <c r="DA13" s="683"/>
      <c r="DB13" s="683"/>
      <c r="DC13" s="683"/>
      <c r="DD13" s="640">
        <v>244460</v>
      </c>
      <c r="DE13" s="635"/>
      <c r="DF13" s="635"/>
      <c r="DG13" s="635"/>
      <c r="DH13" s="635"/>
      <c r="DI13" s="635"/>
      <c r="DJ13" s="635"/>
      <c r="DK13" s="635"/>
      <c r="DL13" s="635"/>
      <c r="DM13" s="635"/>
      <c r="DN13" s="635"/>
      <c r="DO13" s="635"/>
      <c r="DP13" s="636"/>
      <c r="DQ13" s="640">
        <v>458830</v>
      </c>
      <c r="DR13" s="635"/>
      <c r="DS13" s="635"/>
      <c r="DT13" s="635"/>
      <c r="DU13" s="635"/>
      <c r="DV13" s="635"/>
      <c r="DW13" s="635"/>
      <c r="DX13" s="635"/>
      <c r="DY13" s="635"/>
      <c r="DZ13" s="635"/>
      <c r="EA13" s="635"/>
      <c r="EB13" s="635"/>
      <c r="EC13" s="664"/>
    </row>
    <row r="14" spans="2:143" ht="11.25" customHeight="1" x14ac:dyDescent="0.15">
      <c r="B14" s="631" t="s">
        <v>250</v>
      </c>
      <c r="C14" s="632"/>
      <c r="D14" s="632"/>
      <c r="E14" s="632"/>
      <c r="F14" s="632"/>
      <c r="G14" s="632"/>
      <c r="H14" s="632"/>
      <c r="I14" s="632"/>
      <c r="J14" s="632"/>
      <c r="K14" s="632"/>
      <c r="L14" s="632"/>
      <c r="M14" s="632"/>
      <c r="N14" s="632"/>
      <c r="O14" s="632"/>
      <c r="P14" s="632"/>
      <c r="Q14" s="633"/>
      <c r="R14" s="634" t="s">
        <v>127</v>
      </c>
      <c r="S14" s="635"/>
      <c r="T14" s="635"/>
      <c r="U14" s="635"/>
      <c r="V14" s="635"/>
      <c r="W14" s="635"/>
      <c r="X14" s="635"/>
      <c r="Y14" s="636"/>
      <c r="Z14" s="683" t="s">
        <v>127</v>
      </c>
      <c r="AA14" s="683"/>
      <c r="AB14" s="683"/>
      <c r="AC14" s="683"/>
      <c r="AD14" s="684" t="s">
        <v>237</v>
      </c>
      <c r="AE14" s="684"/>
      <c r="AF14" s="684"/>
      <c r="AG14" s="684"/>
      <c r="AH14" s="684"/>
      <c r="AI14" s="684"/>
      <c r="AJ14" s="684"/>
      <c r="AK14" s="684"/>
      <c r="AL14" s="637" t="s">
        <v>127</v>
      </c>
      <c r="AM14" s="638"/>
      <c r="AN14" s="638"/>
      <c r="AO14" s="685"/>
      <c r="AP14" s="631" t="s">
        <v>251</v>
      </c>
      <c r="AQ14" s="632"/>
      <c r="AR14" s="632"/>
      <c r="AS14" s="632"/>
      <c r="AT14" s="632"/>
      <c r="AU14" s="632"/>
      <c r="AV14" s="632"/>
      <c r="AW14" s="632"/>
      <c r="AX14" s="632"/>
      <c r="AY14" s="632"/>
      <c r="AZ14" s="632"/>
      <c r="BA14" s="632"/>
      <c r="BB14" s="632"/>
      <c r="BC14" s="632"/>
      <c r="BD14" s="632"/>
      <c r="BE14" s="632"/>
      <c r="BF14" s="633"/>
      <c r="BG14" s="634">
        <v>12961</v>
      </c>
      <c r="BH14" s="635"/>
      <c r="BI14" s="635"/>
      <c r="BJ14" s="635"/>
      <c r="BK14" s="635"/>
      <c r="BL14" s="635"/>
      <c r="BM14" s="635"/>
      <c r="BN14" s="636"/>
      <c r="BO14" s="683">
        <v>3</v>
      </c>
      <c r="BP14" s="683"/>
      <c r="BQ14" s="683"/>
      <c r="BR14" s="683"/>
      <c r="BS14" s="640" t="s">
        <v>237</v>
      </c>
      <c r="BT14" s="635"/>
      <c r="BU14" s="635"/>
      <c r="BV14" s="635"/>
      <c r="BW14" s="635"/>
      <c r="BX14" s="635"/>
      <c r="BY14" s="635"/>
      <c r="BZ14" s="635"/>
      <c r="CA14" s="635"/>
      <c r="CB14" s="664"/>
      <c r="CD14" s="665" t="s">
        <v>252</v>
      </c>
      <c r="CE14" s="662"/>
      <c r="CF14" s="662"/>
      <c r="CG14" s="662"/>
      <c r="CH14" s="662"/>
      <c r="CI14" s="662"/>
      <c r="CJ14" s="662"/>
      <c r="CK14" s="662"/>
      <c r="CL14" s="662"/>
      <c r="CM14" s="662"/>
      <c r="CN14" s="662"/>
      <c r="CO14" s="662"/>
      <c r="CP14" s="662"/>
      <c r="CQ14" s="663"/>
      <c r="CR14" s="634">
        <v>180787</v>
      </c>
      <c r="CS14" s="635"/>
      <c r="CT14" s="635"/>
      <c r="CU14" s="635"/>
      <c r="CV14" s="635"/>
      <c r="CW14" s="635"/>
      <c r="CX14" s="635"/>
      <c r="CY14" s="636"/>
      <c r="CZ14" s="683">
        <v>3.6</v>
      </c>
      <c r="DA14" s="683"/>
      <c r="DB14" s="683"/>
      <c r="DC14" s="683"/>
      <c r="DD14" s="640" t="s">
        <v>237</v>
      </c>
      <c r="DE14" s="635"/>
      <c r="DF14" s="635"/>
      <c r="DG14" s="635"/>
      <c r="DH14" s="635"/>
      <c r="DI14" s="635"/>
      <c r="DJ14" s="635"/>
      <c r="DK14" s="635"/>
      <c r="DL14" s="635"/>
      <c r="DM14" s="635"/>
      <c r="DN14" s="635"/>
      <c r="DO14" s="635"/>
      <c r="DP14" s="636"/>
      <c r="DQ14" s="640">
        <v>179399</v>
      </c>
      <c r="DR14" s="635"/>
      <c r="DS14" s="635"/>
      <c r="DT14" s="635"/>
      <c r="DU14" s="635"/>
      <c r="DV14" s="635"/>
      <c r="DW14" s="635"/>
      <c r="DX14" s="635"/>
      <c r="DY14" s="635"/>
      <c r="DZ14" s="635"/>
      <c r="EA14" s="635"/>
      <c r="EB14" s="635"/>
      <c r="EC14" s="664"/>
    </row>
    <row r="15" spans="2:143" ht="11.25" customHeight="1" x14ac:dyDescent="0.15">
      <c r="B15" s="631" t="s">
        <v>253</v>
      </c>
      <c r="C15" s="632"/>
      <c r="D15" s="632"/>
      <c r="E15" s="632"/>
      <c r="F15" s="632"/>
      <c r="G15" s="632"/>
      <c r="H15" s="632"/>
      <c r="I15" s="632"/>
      <c r="J15" s="632"/>
      <c r="K15" s="632"/>
      <c r="L15" s="632"/>
      <c r="M15" s="632"/>
      <c r="N15" s="632"/>
      <c r="O15" s="632"/>
      <c r="P15" s="632"/>
      <c r="Q15" s="633"/>
      <c r="R15" s="634">
        <v>21383</v>
      </c>
      <c r="S15" s="635"/>
      <c r="T15" s="635"/>
      <c r="U15" s="635"/>
      <c r="V15" s="635"/>
      <c r="W15" s="635"/>
      <c r="X15" s="635"/>
      <c r="Y15" s="636"/>
      <c r="Z15" s="683">
        <v>0.4</v>
      </c>
      <c r="AA15" s="683"/>
      <c r="AB15" s="683"/>
      <c r="AC15" s="683"/>
      <c r="AD15" s="684">
        <v>21383</v>
      </c>
      <c r="AE15" s="684"/>
      <c r="AF15" s="684"/>
      <c r="AG15" s="684"/>
      <c r="AH15" s="684"/>
      <c r="AI15" s="684"/>
      <c r="AJ15" s="684"/>
      <c r="AK15" s="684"/>
      <c r="AL15" s="637">
        <v>0.6</v>
      </c>
      <c r="AM15" s="638"/>
      <c r="AN15" s="638"/>
      <c r="AO15" s="685"/>
      <c r="AP15" s="631" t="s">
        <v>254</v>
      </c>
      <c r="AQ15" s="632"/>
      <c r="AR15" s="632"/>
      <c r="AS15" s="632"/>
      <c r="AT15" s="632"/>
      <c r="AU15" s="632"/>
      <c r="AV15" s="632"/>
      <c r="AW15" s="632"/>
      <c r="AX15" s="632"/>
      <c r="AY15" s="632"/>
      <c r="AZ15" s="632"/>
      <c r="BA15" s="632"/>
      <c r="BB15" s="632"/>
      <c r="BC15" s="632"/>
      <c r="BD15" s="632"/>
      <c r="BE15" s="632"/>
      <c r="BF15" s="633"/>
      <c r="BG15" s="634">
        <v>33074</v>
      </c>
      <c r="BH15" s="635"/>
      <c r="BI15" s="635"/>
      <c r="BJ15" s="635"/>
      <c r="BK15" s="635"/>
      <c r="BL15" s="635"/>
      <c r="BM15" s="635"/>
      <c r="BN15" s="636"/>
      <c r="BO15" s="683">
        <v>7.6</v>
      </c>
      <c r="BP15" s="683"/>
      <c r="BQ15" s="683"/>
      <c r="BR15" s="683"/>
      <c r="BS15" s="640" t="s">
        <v>241</v>
      </c>
      <c r="BT15" s="635"/>
      <c r="BU15" s="635"/>
      <c r="BV15" s="635"/>
      <c r="BW15" s="635"/>
      <c r="BX15" s="635"/>
      <c r="BY15" s="635"/>
      <c r="BZ15" s="635"/>
      <c r="CA15" s="635"/>
      <c r="CB15" s="664"/>
      <c r="CD15" s="665" t="s">
        <v>255</v>
      </c>
      <c r="CE15" s="662"/>
      <c r="CF15" s="662"/>
      <c r="CG15" s="662"/>
      <c r="CH15" s="662"/>
      <c r="CI15" s="662"/>
      <c r="CJ15" s="662"/>
      <c r="CK15" s="662"/>
      <c r="CL15" s="662"/>
      <c r="CM15" s="662"/>
      <c r="CN15" s="662"/>
      <c r="CO15" s="662"/>
      <c r="CP15" s="662"/>
      <c r="CQ15" s="663"/>
      <c r="CR15" s="634">
        <v>711248</v>
      </c>
      <c r="CS15" s="635"/>
      <c r="CT15" s="635"/>
      <c r="CU15" s="635"/>
      <c r="CV15" s="635"/>
      <c r="CW15" s="635"/>
      <c r="CX15" s="635"/>
      <c r="CY15" s="636"/>
      <c r="CZ15" s="683">
        <v>14.1</v>
      </c>
      <c r="DA15" s="683"/>
      <c r="DB15" s="683"/>
      <c r="DC15" s="683"/>
      <c r="DD15" s="640">
        <v>105665</v>
      </c>
      <c r="DE15" s="635"/>
      <c r="DF15" s="635"/>
      <c r="DG15" s="635"/>
      <c r="DH15" s="635"/>
      <c r="DI15" s="635"/>
      <c r="DJ15" s="635"/>
      <c r="DK15" s="635"/>
      <c r="DL15" s="635"/>
      <c r="DM15" s="635"/>
      <c r="DN15" s="635"/>
      <c r="DO15" s="635"/>
      <c r="DP15" s="636"/>
      <c r="DQ15" s="640">
        <v>529022</v>
      </c>
      <c r="DR15" s="635"/>
      <c r="DS15" s="635"/>
      <c r="DT15" s="635"/>
      <c r="DU15" s="635"/>
      <c r="DV15" s="635"/>
      <c r="DW15" s="635"/>
      <c r="DX15" s="635"/>
      <c r="DY15" s="635"/>
      <c r="DZ15" s="635"/>
      <c r="EA15" s="635"/>
      <c r="EB15" s="635"/>
      <c r="EC15" s="664"/>
    </row>
    <row r="16" spans="2:143" ht="11.25" customHeight="1" x14ac:dyDescent="0.15">
      <c r="B16" s="631" t="s">
        <v>256</v>
      </c>
      <c r="C16" s="632"/>
      <c r="D16" s="632"/>
      <c r="E16" s="632"/>
      <c r="F16" s="632"/>
      <c r="G16" s="632"/>
      <c r="H16" s="632"/>
      <c r="I16" s="632"/>
      <c r="J16" s="632"/>
      <c r="K16" s="632"/>
      <c r="L16" s="632"/>
      <c r="M16" s="632"/>
      <c r="N16" s="632"/>
      <c r="O16" s="632"/>
      <c r="P16" s="632"/>
      <c r="Q16" s="633"/>
      <c r="R16" s="634" t="s">
        <v>127</v>
      </c>
      <c r="S16" s="635"/>
      <c r="T16" s="635"/>
      <c r="U16" s="635"/>
      <c r="V16" s="635"/>
      <c r="W16" s="635"/>
      <c r="X16" s="635"/>
      <c r="Y16" s="636"/>
      <c r="Z16" s="683" t="s">
        <v>127</v>
      </c>
      <c r="AA16" s="683"/>
      <c r="AB16" s="683"/>
      <c r="AC16" s="683"/>
      <c r="AD16" s="684" t="s">
        <v>127</v>
      </c>
      <c r="AE16" s="684"/>
      <c r="AF16" s="684"/>
      <c r="AG16" s="684"/>
      <c r="AH16" s="684"/>
      <c r="AI16" s="684"/>
      <c r="AJ16" s="684"/>
      <c r="AK16" s="684"/>
      <c r="AL16" s="637" t="s">
        <v>237</v>
      </c>
      <c r="AM16" s="638"/>
      <c r="AN16" s="638"/>
      <c r="AO16" s="685"/>
      <c r="AP16" s="631" t="s">
        <v>257</v>
      </c>
      <c r="AQ16" s="632"/>
      <c r="AR16" s="632"/>
      <c r="AS16" s="632"/>
      <c r="AT16" s="632"/>
      <c r="AU16" s="632"/>
      <c r="AV16" s="632"/>
      <c r="AW16" s="632"/>
      <c r="AX16" s="632"/>
      <c r="AY16" s="632"/>
      <c r="AZ16" s="632"/>
      <c r="BA16" s="632"/>
      <c r="BB16" s="632"/>
      <c r="BC16" s="632"/>
      <c r="BD16" s="632"/>
      <c r="BE16" s="632"/>
      <c r="BF16" s="633"/>
      <c r="BG16" s="634" t="s">
        <v>127</v>
      </c>
      <c r="BH16" s="635"/>
      <c r="BI16" s="635"/>
      <c r="BJ16" s="635"/>
      <c r="BK16" s="635"/>
      <c r="BL16" s="635"/>
      <c r="BM16" s="635"/>
      <c r="BN16" s="636"/>
      <c r="BO16" s="683" t="s">
        <v>237</v>
      </c>
      <c r="BP16" s="683"/>
      <c r="BQ16" s="683"/>
      <c r="BR16" s="683"/>
      <c r="BS16" s="640" t="s">
        <v>237</v>
      </c>
      <c r="BT16" s="635"/>
      <c r="BU16" s="635"/>
      <c r="BV16" s="635"/>
      <c r="BW16" s="635"/>
      <c r="BX16" s="635"/>
      <c r="BY16" s="635"/>
      <c r="BZ16" s="635"/>
      <c r="CA16" s="635"/>
      <c r="CB16" s="664"/>
      <c r="CD16" s="665" t="s">
        <v>258</v>
      </c>
      <c r="CE16" s="662"/>
      <c r="CF16" s="662"/>
      <c r="CG16" s="662"/>
      <c r="CH16" s="662"/>
      <c r="CI16" s="662"/>
      <c r="CJ16" s="662"/>
      <c r="CK16" s="662"/>
      <c r="CL16" s="662"/>
      <c r="CM16" s="662"/>
      <c r="CN16" s="662"/>
      <c r="CO16" s="662"/>
      <c r="CP16" s="662"/>
      <c r="CQ16" s="663"/>
      <c r="CR16" s="634">
        <v>14990</v>
      </c>
      <c r="CS16" s="635"/>
      <c r="CT16" s="635"/>
      <c r="CU16" s="635"/>
      <c r="CV16" s="635"/>
      <c r="CW16" s="635"/>
      <c r="CX16" s="635"/>
      <c r="CY16" s="636"/>
      <c r="CZ16" s="683">
        <v>0.3</v>
      </c>
      <c r="DA16" s="683"/>
      <c r="DB16" s="683"/>
      <c r="DC16" s="683"/>
      <c r="DD16" s="640" t="s">
        <v>237</v>
      </c>
      <c r="DE16" s="635"/>
      <c r="DF16" s="635"/>
      <c r="DG16" s="635"/>
      <c r="DH16" s="635"/>
      <c r="DI16" s="635"/>
      <c r="DJ16" s="635"/>
      <c r="DK16" s="635"/>
      <c r="DL16" s="635"/>
      <c r="DM16" s="635"/>
      <c r="DN16" s="635"/>
      <c r="DO16" s="635"/>
      <c r="DP16" s="636"/>
      <c r="DQ16" s="640">
        <v>14990</v>
      </c>
      <c r="DR16" s="635"/>
      <c r="DS16" s="635"/>
      <c r="DT16" s="635"/>
      <c r="DU16" s="635"/>
      <c r="DV16" s="635"/>
      <c r="DW16" s="635"/>
      <c r="DX16" s="635"/>
      <c r="DY16" s="635"/>
      <c r="DZ16" s="635"/>
      <c r="EA16" s="635"/>
      <c r="EB16" s="635"/>
      <c r="EC16" s="664"/>
    </row>
    <row r="17" spans="2:133" ht="11.25" customHeight="1" x14ac:dyDescent="0.15">
      <c r="B17" s="631" t="s">
        <v>259</v>
      </c>
      <c r="C17" s="632"/>
      <c r="D17" s="632"/>
      <c r="E17" s="632"/>
      <c r="F17" s="632"/>
      <c r="G17" s="632"/>
      <c r="H17" s="632"/>
      <c r="I17" s="632"/>
      <c r="J17" s="632"/>
      <c r="K17" s="632"/>
      <c r="L17" s="632"/>
      <c r="M17" s="632"/>
      <c r="N17" s="632"/>
      <c r="O17" s="632"/>
      <c r="P17" s="632"/>
      <c r="Q17" s="633"/>
      <c r="R17" s="634">
        <v>1059</v>
      </c>
      <c r="S17" s="635"/>
      <c r="T17" s="635"/>
      <c r="U17" s="635"/>
      <c r="V17" s="635"/>
      <c r="W17" s="635"/>
      <c r="X17" s="635"/>
      <c r="Y17" s="636"/>
      <c r="Z17" s="683">
        <v>0</v>
      </c>
      <c r="AA17" s="683"/>
      <c r="AB17" s="683"/>
      <c r="AC17" s="683"/>
      <c r="AD17" s="684">
        <v>1059</v>
      </c>
      <c r="AE17" s="684"/>
      <c r="AF17" s="684"/>
      <c r="AG17" s="684"/>
      <c r="AH17" s="684"/>
      <c r="AI17" s="684"/>
      <c r="AJ17" s="684"/>
      <c r="AK17" s="684"/>
      <c r="AL17" s="637">
        <v>0</v>
      </c>
      <c r="AM17" s="638"/>
      <c r="AN17" s="638"/>
      <c r="AO17" s="685"/>
      <c r="AP17" s="631" t="s">
        <v>260</v>
      </c>
      <c r="AQ17" s="632"/>
      <c r="AR17" s="632"/>
      <c r="AS17" s="632"/>
      <c r="AT17" s="632"/>
      <c r="AU17" s="632"/>
      <c r="AV17" s="632"/>
      <c r="AW17" s="632"/>
      <c r="AX17" s="632"/>
      <c r="AY17" s="632"/>
      <c r="AZ17" s="632"/>
      <c r="BA17" s="632"/>
      <c r="BB17" s="632"/>
      <c r="BC17" s="632"/>
      <c r="BD17" s="632"/>
      <c r="BE17" s="632"/>
      <c r="BF17" s="633"/>
      <c r="BG17" s="634" t="s">
        <v>127</v>
      </c>
      <c r="BH17" s="635"/>
      <c r="BI17" s="635"/>
      <c r="BJ17" s="635"/>
      <c r="BK17" s="635"/>
      <c r="BL17" s="635"/>
      <c r="BM17" s="635"/>
      <c r="BN17" s="636"/>
      <c r="BO17" s="683" t="s">
        <v>237</v>
      </c>
      <c r="BP17" s="683"/>
      <c r="BQ17" s="683"/>
      <c r="BR17" s="683"/>
      <c r="BS17" s="640" t="s">
        <v>127</v>
      </c>
      <c r="BT17" s="635"/>
      <c r="BU17" s="635"/>
      <c r="BV17" s="635"/>
      <c r="BW17" s="635"/>
      <c r="BX17" s="635"/>
      <c r="BY17" s="635"/>
      <c r="BZ17" s="635"/>
      <c r="CA17" s="635"/>
      <c r="CB17" s="664"/>
      <c r="CD17" s="665" t="s">
        <v>261</v>
      </c>
      <c r="CE17" s="662"/>
      <c r="CF17" s="662"/>
      <c r="CG17" s="662"/>
      <c r="CH17" s="662"/>
      <c r="CI17" s="662"/>
      <c r="CJ17" s="662"/>
      <c r="CK17" s="662"/>
      <c r="CL17" s="662"/>
      <c r="CM17" s="662"/>
      <c r="CN17" s="662"/>
      <c r="CO17" s="662"/>
      <c r="CP17" s="662"/>
      <c r="CQ17" s="663"/>
      <c r="CR17" s="634">
        <v>558567</v>
      </c>
      <c r="CS17" s="635"/>
      <c r="CT17" s="635"/>
      <c r="CU17" s="635"/>
      <c r="CV17" s="635"/>
      <c r="CW17" s="635"/>
      <c r="CX17" s="635"/>
      <c r="CY17" s="636"/>
      <c r="CZ17" s="683">
        <v>11.1</v>
      </c>
      <c r="DA17" s="683"/>
      <c r="DB17" s="683"/>
      <c r="DC17" s="683"/>
      <c r="DD17" s="640" t="s">
        <v>127</v>
      </c>
      <c r="DE17" s="635"/>
      <c r="DF17" s="635"/>
      <c r="DG17" s="635"/>
      <c r="DH17" s="635"/>
      <c r="DI17" s="635"/>
      <c r="DJ17" s="635"/>
      <c r="DK17" s="635"/>
      <c r="DL17" s="635"/>
      <c r="DM17" s="635"/>
      <c r="DN17" s="635"/>
      <c r="DO17" s="635"/>
      <c r="DP17" s="636"/>
      <c r="DQ17" s="640">
        <v>518034</v>
      </c>
      <c r="DR17" s="635"/>
      <c r="DS17" s="635"/>
      <c r="DT17" s="635"/>
      <c r="DU17" s="635"/>
      <c r="DV17" s="635"/>
      <c r="DW17" s="635"/>
      <c r="DX17" s="635"/>
      <c r="DY17" s="635"/>
      <c r="DZ17" s="635"/>
      <c r="EA17" s="635"/>
      <c r="EB17" s="635"/>
      <c r="EC17" s="664"/>
    </row>
    <row r="18" spans="2:133" ht="11.25" customHeight="1" x14ac:dyDescent="0.15">
      <c r="B18" s="631" t="s">
        <v>262</v>
      </c>
      <c r="C18" s="632"/>
      <c r="D18" s="632"/>
      <c r="E18" s="632"/>
      <c r="F18" s="632"/>
      <c r="G18" s="632"/>
      <c r="H18" s="632"/>
      <c r="I18" s="632"/>
      <c r="J18" s="632"/>
      <c r="K18" s="632"/>
      <c r="L18" s="632"/>
      <c r="M18" s="632"/>
      <c r="N18" s="632"/>
      <c r="O18" s="632"/>
      <c r="P18" s="632"/>
      <c r="Q18" s="633"/>
      <c r="R18" s="634">
        <v>2884505</v>
      </c>
      <c r="S18" s="635"/>
      <c r="T18" s="635"/>
      <c r="U18" s="635"/>
      <c r="V18" s="635"/>
      <c r="W18" s="635"/>
      <c r="X18" s="635"/>
      <c r="Y18" s="636"/>
      <c r="Z18" s="683">
        <v>53.9</v>
      </c>
      <c r="AA18" s="683"/>
      <c r="AB18" s="683"/>
      <c r="AC18" s="683"/>
      <c r="AD18" s="684">
        <v>2664894</v>
      </c>
      <c r="AE18" s="684"/>
      <c r="AF18" s="684"/>
      <c r="AG18" s="684"/>
      <c r="AH18" s="684"/>
      <c r="AI18" s="684"/>
      <c r="AJ18" s="684"/>
      <c r="AK18" s="684"/>
      <c r="AL18" s="637">
        <v>80.400000000000006</v>
      </c>
      <c r="AM18" s="638"/>
      <c r="AN18" s="638"/>
      <c r="AO18" s="685"/>
      <c r="AP18" s="631" t="s">
        <v>263</v>
      </c>
      <c r="AQ18" s="632"/>
      <c r="AR18" s="632"/>
      <c r="AS18" s="632"/>
      <c r="AT18" s="632"/>
      <c r="AU18" s="632"/>
      <c r="AV18" s="632"/>
      <c r="AW18" s="632"/>
      <c r="AX18" s="632"/>
      <c r="AY18" s="632"/>
      <c r="AZ18" s="632"/>
      <c r="BA18" s="632"/>
      <c r="BB18" s="632"/>
      <c r="BC18" s="632"/>
      <c r="BD18" s="632"/>
      <c r="BE18" s="632"/>
      <c r="BF18" s="633"/>
      <c r="BG18" s="634" t="s">
        <v>237</v>
      </c>
      <c r="BH18" s="635"/>
      <c r="BI18" s="635"/>
      <c r="BJ18" s="635"/>
      <c r="BK18" s="635"/>
      <c r="BL18" s="635"/>
      <c r="BM18" s="635"/>
      <c r="BN18" s="636"/>
      <c r="BO18" s="683" t="s">
        <v>127</v>
      </c>
      <c r="BP18" s="683"/>
      <c r="BQ18" s="683"/>
      <c r="BR18" s="683"/>
      <c r="BS18" s="640" t="s">
        <v>127</v>
      </c>
      <c r="BT18" s="635"/>
      <c r="BU18" s="635"/>
      <c r="BV18" s="635"/>
      <c r="BW18" s="635"/>
      <c r="BX18" s="635"/>
      <c r="BY18" s="635"/>
      <c r="BZ18" s="635"/>
      <c r="CA18" s="635"/>
      <c r="CB18" s="664"/>
      <c r="CD18" s="665" t="s">
        <v>264</v>
      </c>
      <c r="CE18" s="662"/>
      <c r="CF18" s="662"/>
      <c r="CG18" s="662"/>
      <c r="CH18" s="662"/>
      <c r="CI18" s="662"/>
      <c r="CJ18" s="662"/>
      <c r="CK18" s="662"/>
      <c r="CL18" s="662"/>
      <c r="CM18" s="662"/>
      <c r="CN18" s="662"/>
      <c r="CO18" s="662"/>
      <c r="CP18" s="662"/>
      <c r="CQ18" s="663"/>
      <c r="CR18" s="634" t="s">
        <v>127</v>
      </c>
      <c r="CS18" s="635"/>
      <c r="CT18" s="635"/>
      <c r="CU18" s="635"/>
      <c r="CV18" s="635"/>
      <c r="CW18" s="635"/>
      <c r="CX18" s="635"/>
      <c r="CY18" s="636"/>
      <c r="CZ18" s="683" t="s">
        <v>237</v>
      </c>
      <c r="DA18" s="683"/>
      <c r="DB18" s="683"/>
      <c r="DC18" s="683"/>
      <c r="DD18" s="640" t="s">
        <v>237</v>
      </c>
      <c r="DE18" s="635"/>
      <c r="DF18" s="635"/>
      <c r="DG18" s="635"/>
      <c r="DH18" s="635"/>
      <c r="DI18" s="635"/>
      <c r="DJ18" s="635"/>
      <c r="DK18" s="635"/>
      <c r="DL18" s="635"/>
      <c r="DM18" s="635"/>
      <c r="DN18" s="635"/>
      <c r="DO18" s="635"/>
      <c r="DP18" s="636"/>
      <c r="DQ18" s="640" t="s">
        <v>237</v>
      </c>
      <c r="DR18" s="635"/>
      <c r="DS18" s="635"/>
      <c r="DT18" s="635"/>
      <c r="DU18" s="635"/>
      <c r="DV18" s="635"/>
      <c r="DW18" s="635"/>
      <c r="DX18" s="635"/>
      <c r="DY18" s="635"/>
      <c r="DZ18" s="635"/>
      <c r="EA18" s="635"/>
      <c r="EB18" s="635"/>
      <c r="EC18" s="664"/>
    </row>
    <row r="19" spans="2:133" ht="11.25" customHeight="1" x14ac:dyDescent="0.15">
      <c r="B19" s="631" t="s">
        <v>265</v>
      </c>
      <c r="C19" s="632"/>
      <c r="D19" s="632"/>
      <c r="E19" s="632"/>
      <c r="F19" s="632"/>
      <c r="G19" s="632"/>
      <c r="H19" s="632"/>
      <c r="I19" s="632"/>
      <c r="J19" s="632"/>
      <c r="K19" s="632"/>
      <c r="L19" s="632"/>
      <c r="M19" s="632"/>
      <c r="N19" s="632"/>
      <c r="O19" s="632"/>
      <c r="P19" s="632"/>
      <c r="Q19" s="633"/>
      <c r="R19" s="634">
        <v>2664894</v>
      </c>
      <c r="S19" s="635"/>
      <c r="T19" s="635"/>
      <c r="U19" s="635"/>
      <c r="V19" s="635"/>
      <c r="W19" s="635"/>
      <c r="X19" s="635"/>
      <c r="Y19" s="636"/>
      <c r="Z19" s="683">
        <v>49.8</v>
      </c>
      <c r="AA19" s="683"/>
      <c r="AB19" s="683"/>
      <c r="AC19" s="683"/>
      <c r="AD19" s="684">
        <v>2664894</v>
      </c>
      <c r="AE19" s="684"/>
      <c r="AF19" s="684"/>
      <c r="AG19" s="684"/>
      <c r="AH19" s="684"/>
      <c r="AI19" s="684"/>
      <c r="AJ19" s="684"/>
      <c r="AK19" s="684"/>
      <c r="AL19" s="637">
        <v>80.400000000000006</v>
      </c>
      <c r="AM19" s="638"/>
      <c r="AN19" s="638"/>
      <c r="AO19" s="685"/>
      <c r="AP19" s="631" t="s">
        <v>266</v>
      </c>
      <c r="AQ19" s="632"/>
      <c r="AR19" s="632"/>
      <c r="AS19" s="632"/>
      <c r="AT19" s="632"/>
      <c r="AU19" s="632"/>
      <c r="AV19" s="632"/>
      <c r="AW19" s="632"/>
      <c r="AX19" s="632"/>
      <c r="AY19" s="632"/>
      <c r="AZ19" s="632"/>
      <c r="BA19" s="632"/>
      <c r="BB19" s="632"/>
      <c r="BC19" s="632"/>
      <c r="BD19" s="632"/>
      <c r="BE19" s="632"/>
      <c r="BF19" s="633"/>
      <c r="BG19" s="634" t="s">
        <v>237</v>
      </c>
      <c r="BH19" s="635"/>
      <c r="BI19" s="635"/>
      <c r="BJ19" s="635"/>
      <c r="BK19" s="635"/>
      <c r="BL19" s="635"/>
      <c r="BM19" s="635"/>
      <c r="BN19" s="636"/>
      <c r="BO19" s="683" t="s">
        <v>127</v>
      </c>
      <c r="BP19" s="683"/>
      <c r="BQ19" s="683"/>
      <c r="BR19" s="683"/>
      <c r="BS19" s="640" t="s">
        <v>237</v>
      </c>
      <c r="BT19" s="635"/>
      <c r="BU19" s="635"/>
      <c r="BV19" s="635"/>
      <c r="BW19" s="635"/>
      <c r="BX19" s="635"/>
      <c r="BY19" s="635"/>
      <c r="BZ19" s="635"/>
      <c r="CA19" s="635"/>
      <c r="CB19" s="664"/>
      <c r="CD19" s="665" t="s">
        <v>267</v>
      </c>
      <c r="CE19" s="662"/>
      <c r="CF19" s="662"/>
      <c r="CG19" s="662"/>
      <c r="CH19" s="662"/>
      <c r="CI19" s="662"/>
      <c r="CJ19" s="662"/>
      <c r="CK19" s="662"/>
      <c r="CL19" s="662"/>
      <c r="CM19" s="662"/>
      <c r="CN19" s="662"/>
      <c r="CO19" s="662"/>
      <c r="CP19" s="662"/>
      <c r="CQ19" s="663"/>
      <c r="CR19" s="634" t="s">
        <v>237</v>
      </c>
      <c r="CS19" s="635"/>
      <c r="CT19" s="635"/>
      <c r="CU19" s="635"/>
      <c r="CV19" s="635"/>
      <c r="CW19" s="635"/>
      <c r="CX19" s="635"/>
      <c r="CY19" s="636"/>
      <c r="CZ19" s="683" t="s">
        <v>127</v>
      </c>
      <c r="DA19" s="683"/>
      <c r="DB19" s="683"/>
      <c r="DC19" s="683"/>
      <c r="DD19" s="640" t="s">
        <v>127</v>
      </c>
      <c r="DE19" s="635"/>
      <c r="DF19" s="635"/>
      <c r="DG19" s="635"/>
      <c r="DH19" s="635"/>
      <c r="DI19" s="635"/>
      <c r="DJ19" s="635"/>
      <c r="DK19" s="635"/>
      <c r="DL19" s="635"/>
      <c r="DM19" s="635"/>
      <c r="DN19" s="635"/>
      <c r="DO19" s="635"/>
      <c r="DP19" s="636"/>
      <c r="DQ19" s="640" t="s">
        <v>237</v>
      </c>
      <c r="DR19" s="635"/>
      <c r="DS19" s="635"/>
      <c r="DT19" s="635"/>
      <c r="DU19" s="635"/>
      <c r="DV19" s="635"/>
      <c r="DW19" s="635"/>
      <c r="DX19" s="635"/>
      <c r="DY19" s="635"/>
      <c r="DZ19" s="635"/>
      <c r="EA19" s="635"/>
      <c r="EB19" s="635"/>
      <c r="EC19" s="664"/>
    </row>
    <row r="20" spans="2:133" ht="11.25" customHeight="1" x14ac:dyDescent="0.15">
      <c r="B20" s="631" t="s">
        <v>268</v>
      </c>
      <c r="C20" s="632"/>
      <c r="D20" s="632"/>
      <c r="E20" s="632"/>
      <c r="F20" s="632"/>
      <c r="G20" s="632"/>
      <c r="H20" s="632"/>
      <c r="I20" s="632"/>
      <c r="J20" s="632"/>
      <c r="K20" s="632"/>
      <c r="L20" s="632"/>
      <c r="M20" s="632"/>
      <c r="N20" s="632"/>
      <c r="O20" s="632"/>
      <c r="P20" s="632"/>
      <c r="Q20" s="633"/>
      <c r="R20" s="634">
        <v>219611</v>
      </c>
      <c r="S20" s="635"/>
      <c r="T20" s="635"/>
      <c r="U20" s="635"/>
      <c r="V20" s="635"/>
      <c r="W20" s="635"/>
      <c r="X20" s="635"/>
      <c r="Y20" s="636"/>
      <c r="Z20" s="683">
        <v>4.0999999999999996</v>
      </c>
      <c r="AA20" s="683"/>
      <c r="AB20" s="683"/>
      <c r="AC20" s="683"/>
      <c r="AD20" s="684" t="s">
        <v>127</v>
      </c>
      <c r="AE20" s="684"/>
      <c r="AF20" s="684"/>
      <c r="AG20" s="684"/>
      <c r="AH20" s="684"/>
      <c r="AI20" s="684"/>
      <c r="AJ20" s="684"/>
      <c r="AK20" s="684"/>
      <c r="AL20" s="637" t="s">
        <v>237</v>
      </c>
      <c r="AM20" s="638"/>
      <c r="AN20" s="638"/>
      <c r="AO20" s="685"/>
      <c r="AP20" s="631" t="s">
        <v>269</v>
      </c>
      <c r="AQ20" s="632"/>
      <c r="AR20" s="632"/>
      <c r="AS20" s="632"/>
      <c r="AT20" s="632"/>
      <c r="AU20" s="632"/>
      <c r="AV20" s="632"/>
      <c r="AW20" s="632"/>
      <c r="AX20" s="632"/>
      <c r="AY20" s="632"/>
      <c r="AZ20" s="632"/>
      <c r="BA20" s="632"/>
      <c r="BB20" s="632"/>
      <c r="BC20" s="632"/>
      <c r="BD20" s="632"/>
      <c r="BE20" s="632"/>
      <c r="BF20" s="633"/>
      <c r="BG20" s="634" t="s">
        <v>127</v>
      </c>
      <c r="BH20" s="635"/>
      <c r="BI20" s="635"/>
      <c r="BJ20" s="635"/>
      <c r="BK20" s="635"/>
      <c r="BL20" s="635"/>
      <c r="BM20" s="635"/>
      <c r="BN20" s="636"/>
      <c r="BO20" s="683" t="s">
        <v>241</v>
      </c>
      <c r="BP20" s="683"/>
      <c r="BQ20" s="683"/>
      <c r="BR20" s="683"/>
      <c r="BS20" s="640" t="s">
        <v>237</v>
      </c>
      <c r="BT20" s="635"/>
      <c r="BU20" s="635"/>
      <c r="BV20" s="635"/>
      <c r="BW20" s="635"/>
      <c r="BX20" s="635"/>
      <c r="BY20" s="635"/>
      <c r="BZ20" s="635"/>
      <c r="CA20" s="635"/>
      <c r="CB20" s="664"/>
      <c r="CD20" s="665" t="s">
        <v>270</v>
      </c>
      <c r="CE20" s="662"/>
      <c r="CF20" s="662"/>
      <c r="CG20" s="662"/>
      <c r="CH20" s="662"/>
      <c r="CI20" s="662"/>
      <c r="CJ20" s="662"/>
      <c r="CK20" s="662"/>
      <c r="CL20" s="662"/>
      <c r="CM20" s="662"/>
      <c r="CN20" s="662"/>
      <c r="CO20" s="662"/>
      <c r="CP20" s="662"/>
      <c r="CQ20" s="663"/>
      <c r="CR20" s="634">
        <v>5048996</v>
      </c>
      <c r="CS20" s="635"/>
      <c r="CT20" s="635"/>
      <c r="CU20" s="635"/>
      <c r="CV20" s="635"/>
      <c r="CW20" s="635"/>
      <c r="CX20" s="635"/>
      <c r="CY20" s="636"/>
      <c r="CZ20" s="683">
        <v>100</v>
      </c>
      <c r="DA20" s="683"/>
      <c r="DB20" s="683"/>
      <c r="DC20" s="683"/>
      <c r="DD20" s="640">
        <v>806403</v>
      </c>
      <c r="DE20" s="635"/>
      <c r="DF20" s="635"/>
      <c r="DG20" s="635"/>
      <c r="DH20" s="635"/>
      <c r="DI20" s="635"/>
      <c r="DJ20" s="635"/>
      <c r="DK20" s="635"/>
      <c r="DL20" s="635"/>
      <c r="DM20" s="635"/>
      <c r="DN20" s="635"/>
      <c r="DO20" s="635"/>
      <c r="DP20" s="636"/>
      <c r="DQ20" s="640">
        <v>3838958</v>
      </c>
      <c r="DR20" s="635"/>
      <c r="DS20" s="635"/>
      <c r="DT20" s="635"/>
      <c r="DU20" s="635"/>
      <c r="DV20" s="635"/>
      <c r="DW20" s="635"/>
      <c r="DX20" s="635"/>
      <c r="DY20" s="635"/>
      <c r="DZ20" s="635"/>
      <c r="EA20" s="635"/>
      <c r="EB20" s="635"/>
      <c r="EC20" s="664"/>
    </row>
    <row r="21" spans="2:133" ht="11.25" customHeight="1" x14ac:dyDescent="0.15">
      <c r="B21" s="631" t="s">
        <v>271</v>
      </c>
      <c r="C21" s="632"/>
      <c r="D21" s="632"/>
      <c r="E21" s="632"/>
      <c r="F21" s="632"/>
      <c r="G21" s="632"/>
      <c r="H21" s="632"/>
      <c r="I21" s="632"/>
      <c r="J21" s="632"/>
      <c r="K21" s="632"/>
      <c r="L21" s="632"/>
      <c r="M21" s="632"/>
      <c r="N21" s="632"/>
      <c r="O21" s="632"/>
      <c r="P21" s="632"/>
      <c r="Q21" s="633"/>
      <c r="R21" s="634" t="s">
        <v>127</v>
      </c>
      <c r="S21" s="635"/>
      <c r="T21" s="635"/>
      <c r="U21" s="635"/>
      <c r="V21" s="635"/>
      <c r="W21" s="635"/>
      <c r="X21" s="635"/>
      <c r="Y21" s="636"/>
      <c r="Z21" s="683" t="s">
        <v>237</v>
      </c>
      <c r="AA21" s="683"/>
      <c r="AB21" s="683"/>
      <c r="AC21" s="683"/>
      <c r="AD21" s="684" t="s">
        <v>237</v>
      </c>
      <c r="AE21" s="684"/>
      <c r="AF21" s="684"/>
      <c r="AG21" s="684"/>
      <c r="AH21" s="684"/>
      <c r="AI21" s="684"/>
      <c r="AJ21" s="684"/>
      <c r="AK21" s="684"/>
      <c r="AL21" s="637" t="s">
        <v>127</v>
      </c>
      <c r="AM21" s="638"/>
      <c r="AN21" s="638"/>
      <c r="AO21" s="685"/>
      <c r="AP21" s="729" t="s">
        <v>272</v>
      </c>
      <c r="AQ21" s="736"/>
      <c r="AR21" s="736"/>
      <c r="AS21" s="736"/>
      <c r="AT21" s="736"/>
      <c r="AU21" s="736"/>
      <c r="AV21" s="736"/>
      <c r="AW21" s="736"/>
      <c r="AX21" s="736"/>
      <c r="AY21" s="736"/>
      <c r="AZ21" s="736"/>
      <c r="BA21" s="736"/>
      <c r="BB21" s="736"/>
      <c r="BC21" s="736"/>
      <c r="BD21" s="736"/>
      <c r="BE21" s="736"/>
      <c r="BF21" s="731"/>
      <c r="BG21" s="634" t="s">
        <v>241</v>
      </c>
      <c r="BH21" s="635"/>
      <c r="BI21" s="635"/>
      <c r="BJ21" s="635"/>
      <c r="BK21" s="635"/>
      <c r="BL21" s="635"/>
      <c r="BM21" s="635"/>
      <c r="BN21" s="636"/>
      <c r="BO21" s="683" t="s">
        <v>241</v>
      </c>
      <c r="BP21" s="683"/>
      <c r="BQ21" s="683"/>
      <c r="BR21" s="683"/>
      <c r="BS21" s="640" t="s">
        <v>127</v>
      </c>
      <c r="BT21" s="635"/>
      <c r="BU21" s="635"/>
      <c r="BV21" s="635"/>
      <c r="BW21" s="635"/>
      <c r="BX21" s="635"/>
      <c r="BY21" s="635"/>
      <c r="BZ21" s="635"/>
      <c r="CA21" s="635"/>
      <c r="CB21" s="664"/>
      <c r="CD21" s="741"/>
      <c r="CE21" s="675"/>
      <c r="CF21" s="675"/>
      <c r="CG21" s="675"/>
      <c r="CH21" s="675"/>
      <c r="CI21" s="675"/>
      <c r="CJ21" s="675"/>
      <c r="CK21" s="675"/>
      <c r="CL21" s="675"/>
      <c r="CM21" s="675"/>
      <c r="CN21" s="675"/>
      <c r="CO21" s="675"/>
      <c r="CP21" s="675"/>
      <c r="CQ21" s="676"/>
      <c r="CR21" s="742"/>
      <c r="CS21" s="743"/>
      <c r="CT21" s="743"/>
      <c r="CU21" s="743"/>
      <c r="CV21" s="743"/>
      <c r="CW21" s="743"/>
      <c r="CX21" s="743"/>
      <c r="CY21" s="744"/>
      <c r="CZ21" s="745"/>
      <c r="DA21" s="745"/>
      <c r="DB21" s="745"/>
      <c r="DC21" s="745"/>
      <c r="DD21" s="746"/>
      <c r="DE21" s="743"/>
      <c r="DF21" s="743"/>
      <c r="DG21" s="743"/>
      <c r="DH21" s="743"/>
      <c r="DI21" s="743"/>
      <c r="DJ21" s="743"/>
      <c r="DK21" s="743"/>
      <c r="DL21" s="743"/>
      <c r="DM21" s="743"/>
      <c r="DN21" s="743"/>
      <c r="DO21" s="743"/>
      <c r="DP21" s="744"/>
      <c r="DQ21" s="746"/>
      <c r="DR21" s="743"/>
      <c r="DS21" s="743"/>
      <c r="DT21" s="743"/>
      <c r="DU21" s="743"/>
      <c r="DV21" s="743"/>
      <c r="DW21" s="743"/>
      <c r="DX21" s="743"/>
      <c r="DY21" s="743"/>
      <c r="DZ21" s="743"/>
      <c r="EA21" s="743"/>
      <c r="EB21" s="743"/>
      <c r="EC21" s="750"/>
    </row>
    <row r="22" spans="2:133" ht="11.25" customHeight="1" x14ac:dyDescent="0.15">
      <c r="B22" s="631" t="s">
        <v>273</v>
      </c>
      <c r="C22" s="632"/>
      <c r="D22" s="632"/>
      <c r="E22" s="632"/>
      <c r="F22" s="632"/>
      <c r="G22" s="632"/>
      <c r="H22" s="632"/>
      <c r="I22" s="632"/>
      <c r="J22" s="632"/>
      <c r="K22" s="632"/>
      <c r="L22" s="632"/>
      <c r="M22" s="632"/>
      <c r="N22" s="632"/>
      <c r="O22" s="632"/>
      <c r="P22" s="632"/>
      <c r="Q22" s="633"/>
      <c r="R22" s="634">
        <v>3533649</v>
      </c>
      <c r="S22" s="635"/>
      <c r="T22" s="635"/>
      <c r="U22" s="635"/>
      <c r="V22" s="635"/>
      <c r="W22" s="635"/>
      <c r="X22" s="635"/>
      <c r="Y22" s="636"/>
      <c r="Z22" s="683">
        <v>66.099999999999994</v>
      </c>
      <c r="AA22" s="683"/>
      <c r="AB22" s="683"/>
      <c r="AC22" s="683"/>
      <c r="AD22" s="684">
        <v>3314038</v>
      </c>
      <c r="AE22" s="684"/>
      <c r="AF22" s="684"/>
      <c r="AG22" s="684"/>
      <c r="AH22" s="684"/>
      <c r="AI22" s="684"/>
      <c r="AJ22" s="684"/>
      <c r="AK22" s="684"/>
      <c r="AL22" s="637">
        <v>100</v>
      </c>
      <c r="AM22" s="638"/>
      <c r="AN22" s="638"/>
      <c r="AO22" s="685"/>
      <c r="AP22" s="729" t="s">
        <v>274</v>
      </c>
      <c r="AQ22" s="736"/>
      <c r="AR22" s="736"/>
      <c r="AS22" s="736"/>
      <c r="AT22" s="736"/>
      <c r="AU22" s="736"/>
      <c r="AV22" s="736"/>
      <c r="AW22" s="736"/>
      <c r="AX22" s="736"/>
      <c r="AY22" s="736"/>
      <c r="AZ22" s="736"/>
      <c r="BA22" s="736"/>
      <c r="BB22" s="736"/>
      <c r="BC22" s="736"/>
      <c r="BD22" s="736"/>
      <c r="BE22" s="736"/>
      <c r="BF22" s="731"/>
      <c r="BG22" s="634" t="s">
        <v>237</v>
      </c>
      <c r="BH22" s="635"/>
      <c r="BI22" s="635"/>
      <c r="BJ22" s="635"/>
      <c r="BK22" s="635"/>
      <c r="BL22" s="635"/>
      <c r="BM22" s="635"/>
      <c r="BN22" s="636"/>
      <c r="BO22" s="683" t="s">
        <v>237</v>
      </c>
      <c r="BP22" s="683"/>
      <c r="BQ22" s="683"/>
      <c r="BR22" s="683"/>
      <c r="BS22" s="640" t="s">
        <v>127</v>
      </c>
      <c r="BT22" s="635"/>
      <c r="BU22" s="635"/>
      <c r="BV22" s="635"/>
      <c r="BW22" s="635"/>
      <c r="BX22" s="635"/>
      <c r="BY22" s="635"/>
      <c r="BZ22" s="635"/>
      <c r="CA22" s="635"/>
      <c r="CB22" s="664"/>
      <c r="CD22" s="738" t="s">
        <v>275</v>
      </c>
      <c r="CE22" s="739"/>
      <c r="CF22" s="739"/>
      <c r="CG22" s="739"/>
      <c r="CH22" s="739"/>
      <c r="CI22" s="739"/>
      <c r="CJ22" s="739"/>
      <c r="CK22" s="739"/>
      <c r="CL22" s="739"/>
      <c r="CM22" s="739"/>
      <c r="CN22" s="739"/>
      <c r="CO22" s="739"/>
      <c r="CP22" s="739"/>
      <c r="CQ22" s="739"/>
      <c r="CR22" s="739"/>
      <c r="CS22" s="739"/>
      <c r="CT22" s="739"/>
      <c r="CU22" s="739"/>
      <c r="CV22" s="739"/>
      <c r="CW22" s="739"/>
      <c r="CX22" s="739"/>
      <c r="CY22" s="739"/>
      <c r="CZ22" s="739"/>
      <c r="DA22" s="739"/>
      <c r="DB22" s="739"/>
      <c r="DC22" s="739"/>
      <c r="DD22" s="739"/>
      <c r="DE22" s="739"/>
      <c r="DF22" s="739"/>
      <c r="DG22" s="739"/>
      <c r="DH22" s="739"/>
      <c r="DI22" s="739"/>
      <c r="DJ22" s="739"/>
      <c r="DK22" s="739"/>
      <c r="DL22" s="739"/>
      <c r="DM22" s="739"/>
      <c r="DN22" s="739"/>
      <c r="DO22" s="739"/>
      <c r="DP22" s="739"/>
      <c r="DQ22" s="739"/>
      <c r="DR22" s="739"/>
      <c r="DS22" s="739"/>
      <c r="DT22" s="739"/>
      <c r="DU22" s="739"/>
      <c r="DV22" s="739"/>
      <c r="DW22" s="739"/>
      <c r="DX22" s="739"/>
      <c r="DY22" s="739"/>
      <c r="DZ22" s="739"/>
      <c r="EA22" s="739"/>
      <c r="EB22" s="739"/>
      <c r="EC22" s="740"/>
    </row>
    <row r="23" spans="2:133" ht="11.25" customHeight="1" x14ac:dyDescent="0.15">
      <c r="B23" s="631" t="s">
        <v>276</v>
      </c>
      <c r="C23" s="632"/>
      <c r="D23" s="632"/>
      <c r="E23" s="632"/>
      <c r="F23" s="632"/>
      <c r="G23" s="632"/>
      <c r="H23" s="632"/>
      <c r="I23" s="632"/>
      <c r="J23" s="632"/>
      <c r="K23" s="632"/>
      <c r="L23" s="632"/>
      <c r="M23" s="632"/>
      <c r="N23" s="632"/>
      <c r="O23" s="632"/>
      <c r="P23" s="632"/>
      <c r="Q23" s="633"/>
      <c r="R23" s="634">
        <v>592</v>
      </c>
      <c r="S23" s="635"/>
      <c r="T23" s="635"/>
      <c r="U23" s="635"/>
      <c r="V23" s="635"/>
      <c r="W23" s="635"/>
      <c r="X23" s="635"/>
      <c r="Y23" s="636"/>
      <c r="Z23" s="683">
        <v>0</v>
      </c>
      <c r="AA23" s="683"/>
      <c r="AB23" s="683"/>
      <c r="AC23" s="683"/>
      <c r="AD23" s="684">
        <v>592</v>
      </c>
      <c r="AE23" s="684"/>
      <c r="AF23" s="684"/>
      <c r="AG23" s="684"/>
      <c r="AH23" s="684"/>
      <c r="AI23" s="684"/>
      <c r="AJ23" s="684"/>
      <c r="AK23" s="684"/>
      <c r="AL23" s="637">
        <v>0</v>
      </c>
      <c r="AM23" s="638"/>
      <c r="AN23" s="638"/>
      <c r="AO23" s="685"/>
      <c r="AP23" s="729" t="s">
        <v>277</v>
      </c>
      <c r="AQ23" s="736"/>
      <c r="AR23" s="736"/>
      <c r="AS23" s="736"/>
      <c r="AT23" s="736"/>
      <c r="AU23" s="736"/>
      <c r="AV23" s="736"/>
      <c r="AW23" s="736"/>
      <c r="AX23" s="736"/>
      <c r="AY23" s="736"/>
      <c r="AZ23" s="736"/>
      <c r="BA23" s="736"/>
      <c r="BB23" s="736"/>
      <c r="BC23" s="736"/>
      <c r="BD23" s="736"/>
      <c r="BE23" s="736"/>
      <c r="BF23" s="731"/>
      <c r="BG23" s="634" t="s">
        <v>127</v>
      </c>
      <c r="BH23" s="635"/>
      <c r="BI23" s="635"/>
      <c r="BJ23" s="635"/>
      <c r="BK23" s="635"/>
      <c r="BL23" s="635"/>
      <c r="BM23" s="635"/>
      <c r="BN23" s="636"/>
      <c r="BO23" s="683" t="s">
        <v>237</v>
      </c>
      <c r="BP23" s="683"/>
      <c r="BQ23" s="683"/>
      <c r="BR23" s="683"/>
      <c r="BS23" s="640" t="s">
        <v>127</v>
      </c>
      <c r="BT23" s="635"/>
      <c r="BU23" s="635"/>
      <c r="BV23" s="635"/>
      <c r="BW23" s="635"/>
      <c r="BX23" s="635"/>
      <c r="BY23" s="635"/>
      <c r="BZ23" s="635"/>
      <c r="CA23" s="635"/>
      <c r="CB23" s="664"/>
      <c r="CD23" s="738" t="s">
        <v>215</v>
      </c>
      <c r="CE23" s="739"/>
      <c r="CF23" s="739"/>
      <c r="CG23" s="739"/>
      <c r="CH23" s="739"/>
      <c r="CI23" s="739"/>
      <c r="CJ23" s="739"/>
      <c r="CK23" s="739"/>
      <c r="CL23" s="739"/>
      <c r="CM23" s="739"/>
      <c r="CN23" s="739"/>
      <c r="CO23" s="739"/>
      <c r="CP23" s="739"/>
      <c r="CQ23" s="740"/>
      <c r="CR23" s="738" t="s">
        <v>278</v>
      </c>
      <c r="CS23" s="739"/>
      <c r="CT23" s="739"/>
      <c r="CU23" s="739"/>
      <c r="CV23" s="739"/>
      <c r="CW23" s="739"/>
      <c r="CX23" s="739"/>
      <c r="CY23" s="740"/>
      <c r="CZ23" s="738" t="s">
        <v>279</v>
      </c>
      <c r="DA23" s="739"/>
      <c r="DB23" s="739"/>
      <c r="DC23" s="740"/>
      <c r="DD23" s="738" t="s">
        <v>280</v>
      </c>
      <c r="DE23" s="739"/>
      <c r="DF23" s="739"/>
      <c r="DG23" s="739"/>
      <c r="DH23" s="739"/>
      <c r="DI23" s="739"/>
      <c r="DJ23" s="739"/>
      <c r="DK23" s="740"/>
      <c r="DL23" s="747" t="s">
        <v>281</v>
      </c>
      <c r="DM23" s="748"/>
      <c r="DN23" s="748"/>
      <c r="DO23" s="748"/>
      <c r="DP23" s="748"/>
      <c r="DQ23" s="748"/>
      <c r="DR23" s="748"/>
      <c r="DS23" s="748"/>
      <c r="DT23" s="748"/>
      <c r="DU23" s="748"/>
      <c r="DV23" s="749"/>
      <c r="DW23" s="738" t="s">
        <v>282</v>
      </c>
      <c r="DX23" s="739"/>
      <c r="DY23" s="739"/>
      <c r="DZ23" s="739"/>
      <c r="EA23" s="739"/>
      <c r="EB23" s="739"/>
      <c r="EC23" s="740"/>
    </row>
    <row r="24" spans="2:133" ht="11.25" customHeight="1" x14ac:dyDescent="0.15">
      <c r="B24" s="631" t="s">
        <v>283</v>
      </c>
      <c r="C24" s="632"/>
      <c r="D24" s="632"/>
      <c r="E24" s="632"/>
      <c r="F24" s="632"/>
      <c r="G24" s="632"/>
      <c r="H24" s="632"/>
      <c r="I24" s="632"/>
      <c r="J24" s="632"/>
      <c r="K24" s="632"/>
      <c r="L24" s="632"/>
      <c r="M24" s="632"/>
      <c r="N24" s="632"/>
      <c r="O24" s="632"/>
      <c r="P24" s="632"/>
      <c r="Q24" s="633"/>
      <c r="R24" s="634">
        <v>25800</v>
      </c>
      <c r="S24" s="635"/>
      <c r="T24" s="635"/>
      <c r="U24" s="635"/>
      <c r="V24" s="635"/>
      <c r="W24" s="635"/>
      <c r="X24" s="635"/>
      <c r="Y24" s="636"/>
      <c r="Z24" s="683">
        <v>0.5</v>
      </c>
      <c r="AA24" s="683"/>
      <c r="AB24" s="683"/>
      <c r="AC24" s="683"/>
      <c r="AD24" s="684" t="s">
        <v>127</v>
      </c>
      <c r="AE24" s="684"/>
      <c r="AF24" s="684"/>
      <c r="AG24" s="684"/>
      <c r="AH24" s="684"/>
      <c r="AI24" s="684"/>
      <c r="AJ24" s="684"/>
      <c r="AK24" s="684"/>
      <c r="AL24" s="637" t="s">
        <v>237</v>
      </c>
      <c r="AM24" s="638"/>
      <c r="AN24" s="638"/>
      <c r="AO24" s="685"/>
      <c r="AP24" s="729" t="s">
        <v>284</v>
      </c>
      <c r="AQ24" s="736"/>
      <c r="AR24" s="736"/>
      <c r="AS24" s="736"/>
      <c r="AT24" s="736"/>
      <c r="AU24" s="736"/>
      <c r="AV24" s="736"/>
      <c r="AW24" s="736"/>
      <c r="AX24" s="736"/>
      <c r="AY24" s="736"/>
      <c r="AZ24" s="736"/>
      <c r="BA24" s="736"/>
      <c r="BB24" s="736"/>
      <c r="BC24" s="736"/>
      <c r="BD24" s="736"/>
      <c r="BE24" s="736"/>
      <c r="BF24" s="731"/>
      <c r="BG24" s="634" t="s">
        <v>237</v>
      </c>
      <c r="BH24" s="635"/>
      <c r="BI24" s="635"/>
      <c r="BJ24" s="635"/>
      <c r="BK24" s="635"/>
      <c r="BL24" s="635"/>
      <c r="BM24" s="635"/>
      <c r="BN24" s="636"/>
      <c r="BO24" s="683" t="s">
        <v>127</v>
      </c>
      <c r="BP24" s="683"/>
      <c r="BQ24" s="683"/>
      <c r="BR24" s="683"/>
      <c r="BS24" s="640" t="s">
        <v>241</v>
      </c>
      <c r="BT24" s="635"/>
      <c r="BU24" s="635"/>
      <c r="BV24" s="635"/>
      <c r="BW24" s="635"/>
      <c r="BX24" s="635"/>
      <c r="BY24" s="635"/>
      <c r="BZ24" s="635"/>
      <c r="CA24" s="635"/>
      <c r="CB24" s="664"/>
      <c r="CD24" s="692" t="s">
        <v>285</v>
      </c>
      <c r="CE24" s="693"/>
      <c r="CF24" s="693"/>
      <c r="CG24" s="693"/>
      <c r="CH24" s="693"/>
      <c r="CI24" s="693"/>
      <c r="CJ24" s="693"/>
      <c r="CK24" s="693"/>
      <c r="CL24" s="693"/>
      <c r="CM24" s="693"/>
      <c r="CN24" s="693"/>
      <c r="CO24" s="693"/>
      <c r="CP24" s="693"/>
      <c r="CQ24" s="694"/>
      <c r="CR24" s="686">
        <v>1659536</v>
      </c>
      <c r="CS24" s="687"/>
      <c r="CT24" s="687"/>
      <c r="CU24" s="687"/>
      <c r="CV24" s="687"/>
      <c r="CW24" s="687"/>
      <c r="CX24" s="687"/>
      <c r="CY24" s="733"/>
      <c r="CZ24" s="734">
        <v>32.9</v>
      </c>
      <c r="DA24" s="703"/>
      <c r="DB24" s="703"/>
      <c r="DC24" s="737"/>
      <c r="DD24" s="732">
        <v>1370847</v>
      </c>
      <c r="DE24" s="687"/>
      <c r="DF24" s="687"/>
      <c r="DG24" s="687"/>
      <c r="DH24" s="687"/>
      <c r="DI24" s="687"/>
      <c r="DJ24" s="687"/>
      <c r="DK24" s="733"/>
      <c r="DL24" s="732">
        <v>1346863</v>
      </c>
      <c r="DM24" s="687"/>
      <c r="DN24" s="687"/>
      <c r="DO24" s="687"/>
      <c r="DP24" s="687"/>
      <c r="DQ24" s="687"/>
      <c r="DR24" s="687"/>
      <c r="DS24" s="687"/>
      <c r="DT24" s="687"/>
      <c r="DU24" s="687"/>
      <c r="DV24" s="733"/>
      <c r="DW24" s="734">
        <v>39.1</v>
      </c>
      <c r="DX24" s="703"/>
      <c r="DY24" s="703"/>
      <c r="DZ24" s="703"/>
      <c r="EA24" s="703"/>
      <c r="EB24" s="703"/>
      <c r="EC24" s="735"/>
    </row>
    <row r="25" spans="2:133" ht="11.25" customHeight="1" x14ac:dyDescent="0.15">
      <c r="B25" s="631" t="s">
        <v>286</v>
      </c>
      <c r="C25" s="632"/>
      <c r="D25" s="632"/>
      <c r="E25" s="632"/>
      <c r="F25" s="632"/>
      <c r="G25" s="632"/>
      <c r="H25" s="632"/>
      <c r="I25" s="632"/>
      <c r="J25" s="632"/>
      <c r="K25" s="632"/>
      <c r="L25" s="632"/>
      <c r="M25" s="632"/>
      <c r="N25" s="632"/>
      <c r="O25" s="632"/>
      <c r="P25" s="632"/>
      <c r="Q25" s="633"/>
      <c r="R25" s="634">
        <v>82595</v>
      </c>
      <c r="S25" s="635"/>
      <c r="T25" s="635"/>
      <c r="U25" s="635"/>
      <c r="V25" s="635"/>
      <c r="W25" s="635"/>
      <c r="X25" s="635"/>
      <c r="Y25" s="636"/>
      <c r="Z25" s="683">
        <v>1.5</v>
      </c>
      <c r="AA25" s="683"/>
      <c r="AB25" s="683"/>
      <c r="AC25" s="683"/>
      <c r="AD25" s="684" t="s">
        <v>127</v>
      </c>
      <c r="AE25" s="684"/>
      <c r="AF25" s="684"/>
      <c r="AG25" s="684"/>
      <c r="AH25" s="684"/>
      <c r="AI25" s="684"/>
      <c r="AJ25" s="684"/>
      <c r="AK25" s="684"/>
      <c r="AL25" s="637" t="s">
        <v>127</v>
      </c>
      <c r="AM25" s="638"/>
      <c r="AN25" s="638"/>
      <c r="AO25" s="685"/>
      <c r="AP25" s="729" t="s">
        <v>287</v>
      </c>
      <c r="AQ25" s="736"/>
      <c r="AR25" s="736"/>
      <c r="AS25" s="736"/>
      <c r="AT25" s="736"/>
      <c r="AU25" s="736"/>
      <c r="AV25" s="736"/>
      <c r="AW25" s="736"/>
      <c r="AX25" s="736"/>
      <c r="AY25" s="736"/>
      <c r="AZ25" s="736"/>
      <c r="BA25" s="736"/>
      <c r="BB25" s="736"/>
      <c r="BC25" s="736"/>
      <c r="BD25" s="736"/>
      <c r="BE25" s="736"/>
      <c r="BF25" s="731"/>
      <c r="BG25" s="634" t="s">
        <v>127</v>
      </c>
      <c r="BH25" s="635"/>
      <c r="BI25" s="635"/>
      <c r="BJ25" s="635"/>
      <c r="BK25" s="635"/>
      <c r="BL25" s="635"/>
      <c r="BM25" s="635"/>
      <c r="BN25" s="636"/>
      <c r="BO25" s="683" t="s">
        <v>127</v>
      </c>
      <c r="BP25" s="683"/>
      <c r="BQ25" s="683"/>
      <c r="BR25" s="683"/>
      <c r="BS25" s="640" t="s">
        <v>127</v>
      </c>
      <c r="BT25" s="635"/>
      <c r="BU25" s="635"/>
      <c r="BV25" s="635"/>
      <c r="BW25" s="635"/>
      <c r="BX25" s="635"/>
      <c r="BY25" s="635"/>
      <c r="BZ25" s="635"/>
      <c r="CA25" s="635"/>
      <c r="CB25" s="664"/>
      <c r="CD25" s="665" t="s">
        <v>288</v>
      </c>
      <c r="CE25" s="662"/>
      <c r="CF25" s="662"/>
      <c r="CG25" s="662"/>
      <c r="CH25" s="662"/>
      <c r="CI25" s="662"/>
      <c r="CJ25" s="662"/>
      <c r="CK25" s="662"/>
      <c r="CL25" s="662"/>
      <c r="CM25" s="662"/>
      <c r="CN25" s="662"/>
      <c r="CO25" s="662"/>
      <c r="CP25" s="662"/>
      <c r="CQ25" s="663"/>
      <c r="CR25" s="634">
        <v>817538</v>
      </c>
      <c r="CS25" s="653"/>
      <c r="CT25" s="653"/>
      <c r="CU25" s="653"/>
      <c r="CV25" s="653"/>
      <c r="CW25" s="653"/>
      <c r="CX25" s="653"/>
      <c r="CY25" s="654"/>
      <c r="CZ25" s="637">
        <v>16.2</v>
      </c>
      <c r="DA25" s="655"/>
      <c r="DB25" s="655"/>
      <c r="DC25" s="656"/>
      <c r="DD25" s="640">
        <v>784815</v>
      </c>
      <c r="DE25" s="653"/>
      <c r="DF25" s="653"/>
      <c r="DG25" s="653"/>
      <c r="DH25" s="653"/>
      <c r="DI25" s="653"/>
      <c r="DJ25" s="653"/>
      <c r="DK25" s="654"/>
      <c r="DL25" s="640">
        <v>760831</v>
      </c>
      <c r="DM25" s="653"/>
      <c r="DN25" s="653"/>
      <c r="DO25" s="653"/>
      <c r="DP25" s="653"/>
      <c r="DQ25" s="653"/>
      <c r="DR25" s="653"/>
      <c r="DS25" s="653"/>
      <c r="DT25" s="653"/>
      <c r="DU25" s="653"/>
      <c r="DV25" s="654"/>
      <c r="DW25" s="637">
        <v>22.1</v>
      </c>
      <c r="DX25" s="655"/>
      <c r="DY25" s="655"/>
      <c r="DZ25" s="655"/>
      <c r="EA25" s="655"/>
      <c r="EB25" s="655"/>
      <c r="EC25" s="657"/>
    </row>
    <row r="26" spans="2:133" ht="11.25" customHeight="1" x14ac:dyDescent="0.15">
      <c r="B26" s="631" t="s">
        <v>289</v>
      </c>
      <c r="C26" s="632"/>
      <c r="D26" s="632"/>
      <c r="E26" s="632"/>
      <c r="F26" s="632"/>
      <c r="G26" s="632"/>
      <c r="H26" s="632"/>
      <c r="I26" s="632"/>
      <c r="J26" s="632"/>
      <c r="K26" s="632"/>
      <c r="L26" s="632"/>
      <c r="M26" s="632"/>
      <c r="N26" s="632"/>
      <c r="O26" s="632"/>
      <c r="P26" s="632"/>
      <c r="Q26" s="633"/>
      <c r="R26" s="634">
        <v>12300</v>
      </c>
      <c r="S26" s="635"/>
      <c r="T26" s="635"/>
      <c r="U26" s="635"/>
      <c r="V26" s="635"/>
      <c r="W26" s="635"/>
      <c r="X26" s="635"/>
      <c r="Y26" s="636"/>
      <c r="Z26" s="683">
        <v>0.2</v>
      </c>
      <c r="AA26" s="683"/>
      <c r="AB26" s="683"/>
      <c r="AC26" s="683"/>
      <c r="AD26" s="684" t="s">
        <v>237</v>
      </c>
      <c r="AE26" s="684"/>
      <c r="AF26" s="684"/>
      <c r="AG26" s="684"/>
      <c r="AH26" s="684"/>
      <c r="AI26" s="684"/>
      <c r="AJ26" s="684"/>
      <c r="AK26" s="684"/>
      <c r="AL26" s="637" t="s">
        <v>127</v>
      </c>
      <c r="AM26" s="638"/>
      <c r="AN26" s="638"/>
      <c r="AO26" s="685"/>
      <c r="AP26" s="729" t="s">
        <v>290</v>
      </c>
      <c r="AQ26" s="730"/>
      <c r="AR26" s="730"/>
      <c r="AS26" s="730"/>
      <c r="AT26" s="730"/>
      <c r="AU26" s="730"/>
      <c r="AV26" s="730"/>
      <c r="AW26" s="730"/>
      <c r="AX26" s="730"/>
      <c r="AY26" s="730"/>
      <c r="AZ26" s="730"/>
      <c r="BA26" s="730"/>
      <c r="BB26" s="730"/>
      <c r="BC26" s="730"/>
      <c r="BD26" s="730"/>
      <c r="BE26" s="730"/>
      <c r="BF26" s="731"/>
      <c r="BG26" s="634" t="s">
        <v>237</v>
      </c>
      <c r="BH26" s="635"/>
      <c r="BI26" s="635"/>
      <c r="BJ26" s="635"/>
      <c r="BK26" s="635"/>
      <c r="BL26" s="635"/>
      <c r="BM26" s="635"/>
      <c r="BN26" s="636"/>
      <c r="BO26" s="683" t="s">
        <v>127</v>
      </c>
      <c r="BP26" s="683"/>
      <c r="BQ26" s="683"/>
      <c r="BR26" s="683"/>
      <c r="BS26" s="640" t="s">
        <v>237</v>
      </c>
      <c r="BT26" s="635"/>
      <c r="BU26" s="635"/>
      <c r="BV26" s="635"/>
      <c r="BW26" s="635"/>
      <c r="BX26" s="635"/>
      <c r="BY26" s="635"/>
      <c r="BZ26" s="635"/>
      <c r="CA26" s="635"/>
      <c r="CB26" s="664"/>
      <c r="CD26" s="665" t="s">
        <v>291</v>
      </c>
      <c r="CE26" s="662"/>
      <c r="CF26" s="662"/>
      <c r="CG26" s="662"/>
      <c r="CH26" s="662"/>
      <c r="CI26" s="662"/>
      <c r="CJ26" s="662"/>
      <c r="CK26" s="662"/>
      <c r="CL26" s="662"/>
      <c r="CM26" s="662"/>
      <c r="CN26" s="662"/>
      <c r="CO26" s="662"/>
      <c r="CP26" s="662"/>
      <c r="CQ26" s="663"/>
      <c r="CR26" s="634">
        <v>523012</v>
      </c>
      <c r="CS26" s="635"/>
      <c r="CT26" s="635"/>
      <c r="CU26" s="635"/>
      <c r="CV26" s="635"/>
      <c r="CW26" s="635"/>
      <c r="CX26" s="635"/>
      <c r="CY26" s="636"/>
      <c r="CZ26" s="637">
        <v>10.4</v>
      </c>
      <c r="DA26" s="655"/>
      <c r="DB26" s="655"/>
      <c r="DC26" s="656"/>
      <c r="DD26" s="640">
        <v>493752</v>
      </c>
      <c r="DE26" s="635"/>
      <c r="DF26" s="635"/>
      <c r="DG26" s="635"/>
      <c r="DH26" s="635"/>
      <c r="DI26" s="635"/>
      <c r="DJ26" s="635"/>
      <c r="DK26" s="636"/>
      <c r="DL26" s="640" t="s">
        <v>127</v>
      </c>
      <c r="DM26" s="635"/>
      <c r="DN26" s="635"/>
      <c r="DO26" s="635"/>
      <c r="DP26" s="635"/>
      <c r="DQ26" s="635"/>
      <c r="DR26" s="635"/>
      <c r="DS26" s="635"/>
      <c r="DT26" s="635"/>
      <c r="DU26" s="635"/>
      <c r="DV26" s="636"/>
      <c r="DW26" s="637" t="s">
        <v>127</v>
      </c>
      <c r="DX26" s="655"/>
      <c r="DY26" s="655"/>
      <c r="DZ26" s="655"/>
      <c r="EA26" s="655"/>
      <c r="EB26" s="655"/>
      <c r="EC26" s="657"/>
    </row>
    <row r="27" spans="2:133" ht="11.25" customHeight="1" x14ac:dyDescent="0.15">
      <c r="B27" s="631" t="s">
        <v>292</v>
      </c>
      <c r="C27" s="632"/>
      <c r="D27" s="632"/>
      <c r="E27" s="632"/>
      <c r="F27" s="632"/>
      <c r="G27" s="632"/>
      <c r="H27" s="632"/>
      <c r="I27" s="632"/>
      <c r="J27" s="632"/>
      <c r="K27" s="632"/>
      <c r="L27" s="632"/>
      <c r="M27" s="632"/>
      <c r="N27" s="632"/>
      <c r="O27" s="632"/>
      <c r="P27" s="632"/>
      <c r="Q27" s="633"/>
      <c r="R27" s="634">
        <v>254630</v>
      </c>
      <c r="S27" s="635"/>
      <c r="T27" s="635"/>
      <c r="U27" s="635"/>
      <c r="V27" s="635"/>
      <c r="W27" s="635"/>
      <c r="X27" s="635"/>
      <c r="Y27" s="636"/>
      <c r="Z27" s="683">
        <v>4.8</v>
      </c>
      <c r="AA27" s="683"/>
      <c r="AB27" s="683"/>
      <c r="AC27" s="683"/>
      <c r="AD27" s="684" t="s">
        <v>237</v>
      </c>
      <c r="AE27" s="684"/>
      <c r="AF27" s="684"/>
      <c r="AG27" s="684"/>
      <c r="AH27" s="684"/>
      <c r="AI27" s="684"/>
      <c r="AJ27" s="684"/>
      <c r="AK27" s="684"/>
      <c r="AL27" s="637" t="s">
        <v>237</v>
      </c>
      <c r="AM27" s="638"/>
      <c r="AN27" s="638"/>
      <c r="AO27" s="685"/>
      <c r="AP27" s="631" t="s">
        <v>293</v>
      </c>
      <c r="AQ27" s="632"/>
      <c r="AR27" s="632"/>
      <c r="AS27" s="632"/>
      <c r="AT27" s="632"/>
      <c r="AU27" s="632"/>
      <c r="AV27" s="632"/>
      <c r="AW27" s="632"/>
      <c r="AX27" s="632"/>
      <c r="AY27" s="632"/>
      <c r="AZ27" s="632"/>
      <c r="BA27" s="632"/>
      <c r="BB27" s="632"/>
      <c r="BC27" s="632"/>
      <c r="BD27" s="632"/>
      <c r="BE27" s="632"/>
      <c r="BF27" s="633"/>
      <c r="BG27" s="634">
        <v>435249</v>
      </c>
      <c r="BH27" s="635"/>
      <c r="BI27" s="635"/>
      <c r="BJ27" s="635"/>
      <c r="BK27" s="635"/>
      <c r="BL27" s="635"/>
      <c r="BM27" s="635"/>
      <c r="BN27" s="636"/>
      <c r="BO27" s="683">
        <v>100</v>
      </c>
      <c r="BP27" s="683"/>
      <c r="BQ27" s="683"/>
      <c r="BR27" s="683"/>
      <c r="BS27" s="640">
        <v>1129</v>
      </c>
      <c r="BT27" s="635"/>
      <c r="BU27" s="635"/>
      <c r="BV27" s="635"/>
      <c r="BW27" s="635"/>
      <c r="BX27" s="635"/>
      <c r="BY27" s="635"/>
      <c r="BZ27" s="635"/>
      <c r="CA27" s="635"/>
      <c r="CB27" s="664"/>
      <c r="CD27" s="665" t="s">
        <v>294</v>
      </c>
      <c r="CE27" s="662"/>
      <c r="CF27" s="662"/>
      <c r="CG27" s="662"/>
      <c r="CH27" s="662"/>
      <c r="CI27" s="662"/>
      <c r="CJ27" s="662"/>
      <c r="CK27" s="662"/>
      <c r="CL27" s="662"/>
      <c r="CM27" s="662"/>
      <c r="CN27" s="662"/>
      <c r="CO27" s="662"/>
      <c r="CP27" s="662"/>
      <c r="CQ27" s="663"/>
      <c r="CR27" s="634">
        <v>283431</v>
      </c>
      <c r="CS27" s="653"/>
      <c r="CT27" s="653"/>
      <c r="CU27" s="653"/>
      <c r="CV27" s="653"/>
      <c r="CW27" s="653"/>
      <c r="CX27" s="653"/>
      <c r="CY27" s="654"/>
      <c r="CZ27" s="637">
        <v>5.6</v>
      </c>
      <c r="DA27" s="655"/>
      <c r="DB27" s="655"/>
      <c r="DC27" s="656"/>
      <c r="DD27" s="640">
        <v>67998</v>
      </c>
      <c r="DE27" s="653"/>
      <c r="DF27" s="653"/>
      <c r="DG27" s="653"/>
      <c r="DH27" s="653"/>
      <c r="DI27" s="653"/>
      <c r="DJ27" s="653"/>
      <c r="DK27" s="654"/>
      <c r="DL27" s="640">
        <v>67998</v>
      </c>
      <c r="DM27" s="653"/>
      <c r="DN27" s="653"/>
      <c r="DO27" s="653"/>
      <c r="DP27" s="653"/>
      <c r="DQ27" s="653"/>
      <c r="DR27" s="653"/>
      <c r="DS27" s="653"/>
      <c r="DT27" s="653"/>
      <c r="DU27" s="653"/>
      <c r="DV27" s="654"/>
      <c r="DW27" s="637">
        <v>2</v>
      </c>
      <c r="DX27" s="655"/>
      <c r="DY27" s="655"/>
      <c r="DZ27" s="655"/>
      <c r="EA27" s="655"/>
      <c r="EB27" s="655"/>
      <c r="EC27" s="657"/>
    </row>
    <row r="28" spans="2:133" ht="11.25" customHeight="1" x14ac:dyDescent="0.15">
      <c r="B28" s="726" t="s">
        <v>295</v>
      </c>
      <c r="C28" s="727"/>
      <c r="D28" s="727"/>
      <c r="E28" s="727"/>
      <c r="F28" s="727"/>
      <c r="G28" s="727"/>
      <c r="H28" s="727"/>
      <c r="I28" s="727"/>
      <c r="J28" s="727"/>
      <c r="K28" s="727"/>
      <c r="L28" s="727"/>
      <c r="M28" s="727"/>
      <c r="N28" s="727"/>
      <c r="O28" s="727"/>
      <c r="P28" s="727"/>
      <c r="Q28" s="728"/>
      <c r="R28" s="634" t="s">
        <v>127</v>
      </c>
      <c r="S28" s="635"/>
      <c r="T28" s="635"/>
      <c r="U28" s="635"/>
      <c r="V28" s="635"/>
      <c r="W28" s="635"/>
      <c r="X28" s="635"/>
      <c r="Y28" s="636"/>
      <c r="Z28" s="683" t="s">
        <v>237</v>
      </c>
      <c r="AA28" s="683"/>
      <c r="AB28" s="683"/>
      <c r="AC28" s="683"/>
      <c r="AD28" s="684" t="s">
        <v>237</v>
      </c>
      <c r="AE28" s="684"/>
      <c r="AF28" s="684"/>
      <c r="AG28" s="684"/>
      <c r="AH28" s="684"/>
      <c r="AI28" s="684"/>
      <c r="AJ28" s="684"/>
      <c r="AK28" s="684"/>
      <c r="AL28" s="637" t="s">
        <v>237</v>
      </c>
      <c r="AM28" s="638"/>
      <c r="AN28" s="638"/>
      <c r="AO28" s="685"/>
      <c r="AP28" s="615"/>
      <c r="AQ28" s="616"/>
      <c r="AR28" s="616"/>
      <c r="AS28" s="616"/>
      <c r="AT28" s="616"/>
      <c r="AU28" s="616"/>
      <c r="AV28" s="616"/>
      <c r="AW28" s="616"/>
      <c r="AX28" s="616"/>
      <c r="AY28" s="616"/>
      <c r="AZ28" s="616"/>
      <c r="BA28" s="616"/>
      <c r="BB28" s="616"/>
      <c r="BC28" s="616"/>
      <c r="BD28" s="616"/>
      <c r="BE28" s="616"/>
      <c r="BF28" s="617"/>
      <c r="BG28" s="634"/>
      <c r="BH28" s="635"/>
      <c r="BI28" s="635"/>
      <c r="BJ28" s="635"/>
      <c r="BK28" s="635"/>
      <c r="BL28" s="635"/>
      <c r="BM28" s="635"/>
      <c r="BN28" s="636"/>
      <c r="BO28" s="683"/>
      <c r="BP28" s="683"/>
      <c r="BQ28" s="683"/>
      <c r="BR28" s="683"/>
      <c r="BS28" s="684"/>
      <c r="BT28" s="684"/>
      <c r="BU28" s="684"/>
      <c r="BV28" s="684"/>
      <c r="BW28" s="684"/>
      <c r="BX28" s="684"/>
      <c r="BY28" s="684"/>
      <c r="BZ28" s="684"/>
      <c r="CA28" s="684"/>
      <c r="CB28" s="725"/>
      <c r="CD28" s="665" t="s">
        <v>296</v>
      </c>
      <c r="CE28" s="662"/>
      <c r="CF28" s="662"/>
      <c r="CG28" s="662"/>
      <c r="CH28" s="662"/>
      <c r="CI28" s="662"/>
      <c r="CJ28" s="662"/>
      <c r="CK28" s="662"/>
      <c r="CL28" s="662"/>
      <c r="CM28" s="662"/>
      <c r="CN28" s="662"/>
      <c r="CO28" s="662"/>
      <c r="CP28" s="662"/>
      <c r="CQ28" s="663"/>
      <c r="CR28" s="634">
        <v>558567</v>
      </c>
      <c r="CS28" s="635"/>
      <c r="CT28" s="635"/>
      <c r="CU28" s="635"/>
      <c r="CV28" s="635"/>
      <c r="CW28" s="635"/>
      <c r="CX28" s="635"/>
      <c r="CY28" s="636"/>
      <c r="CZ28" s="637">
        <v>11.1</v>
      </c>
      <c r="DA28" s="655"/>
      <c r="DB28" s="655"/>
      <c r="DC28" s="656"/>
      <c r="DD28" s="640">
        <v>518034</v>
      </c>
      <c r="DE28" s="635"/>
      <c r="DF28" s="635"/>
      <c r="DG28" s="635"/>
      <c r="DH28" s="635"/>
      <c r="DI28" s="635"/>
      <c r="DJ28" s="635"/>
      <c r="DK28" s="636"/>
      <c r="DL28" s="640">
        <v>518034</v>
      </c>
      <c r="DM28" s="635"/>
      <c r="DN28" s="635"/>
      <c r="DO28" s="635"/>
      <c r="DP28" s="635"/>
      <c r="DQ28" s="635"/>
      <c r="DR28" s="635"/>
      <c r="DS28" s="635"/>
      <c r="DT28" s="635"/>
      <c r="DU28" s="635"/>
      <c r="DV28" s="636"/>
      <c r="DW28" s="637">
        <v>15</v>
      </c>
      <c r="DX28" s="655"/>
      <c r="DY28" s="655"/>
      <c r="DZ28" s="655"/>
      <c r="EA28" s="655"/>
      <c r="EB28" s="655"/>
      <c r="EC28" s="657"/>
    </row>
    <row r="29" spans="2:133" ht="11.25" customHeight="1" x14ac:dyDescent="0.15">
      <c r="B29" s="631" t="s">
        <v>297</v>
      </c>
      <c r="C29" s="632"/>
      <c r="D29" s="632"/>
      <c r="E29" s="632"/>
      <c r="F29" s="632"/>
      <c r="G29" s="632"/>
      <c r="H29" s="632"/>
      <c r="I29" s="632"/>
      <c r="J29" s="632"/>
      <c r="K29" s="632"/>
      <c r="L29" s="632"/>
      <c r="M29" s="632"/>
      <c r="N29" s="632"/>
      <c r="O29" s="632"/>
      <c r="P29" s="632"/>
      <c r="Q29" s="633"/>
      <c r="R29" s="634">
        <v>237328</v>
      </c>
      <c r="S29" s="635"/>
      <c r="T29" s="635"/>
      <c r="U29" s="635"/>
      <c r="V29" s="635"/>
      <c r="W29" s="635"/>
      <c r="X29" s="635"/>
      <c r="Y29" s="636"/>
      <c r="Z29" s="683">
        <v>4.4000000000000004</v>
      </c>
      <c r="AA29" s="683"/>
      <c r="AB29" s="683"/>
      <c r="AC29" s="683"/>
      <c r="AD29" s="684" t="s">
        <v>127</v>
      </c>
      <c r="AE29" s="684"/>
      <c r="AF29" s="684"/>
      <c r="AG29" s="684"/>
      <c r="AH29" s="684"/>
      <c r="AI29" s="684"/>
      <c r="AJ29" s="684"/>
      <c r="AK29" s="684"/>
      <c r="AL29" s="637" t="s">
        <v>237</v>
      </c>
      <c r="AM29" s="638"/>
      <c r="AN29" s="638"/>
      <c r="AO29" s="685"/>
      <c r="AP29" s="695" t="s">
        <v>215</v>
      </c>
      <c r="AQ29" s="696"/>
      <c r="AR29" s="696"/>
      <c r="AS29" s="696"/>
      <c r="AT29" s="696"/>
      <c r="AU29" s="696"/>
      <c r="AV29" s="696"/>
      <c r="AW29" s="696"/>
      <c r="AX29" s="696"/>
      <c r="AY29" s="696"/>
      <c r="AZ29" s="696"/>
      <c r="BA29" s="696"/>
      <c r="BB29" s="696"/>
      <c r="BC29" s="696"/>
      <c r="BD29" s="696"/>
      <c r="BE29" s="696"/>
      <c r="BF29" s="697"/>
      <c r="BG29" s="695" t="s">
        <v>298</v>
      </c>
      <c r="BH29" s="723"/>
      <c r="BI29" s="723"/>
      <c r="BJ29" s="723"/>
      <c r="BK29" s="723"/>
      <c r="BL29" s="723"/>
      <c r="BM29" s="723"/>
      <c r="BN29" s="723"/>
      <c r="BO29" s="723"/>
      <c r="BP29" s="723"/>
      <c r="BQ29" s="724"/>
      <c r="BR29" s="695" t="s">
        <v>299</v>
      </c>
      <c r="BS29" s="723"/>
      <c r="BT29" s="723"/>
      <c r="BU29" s="723"/>
      <c r="BV29" s="723"/>
      <c r="BW29" s="723"/>
      <c r="BX29" s="723"/>
      <c r="BY29" s="723"/>
      <c r="BZ29" s="723"/>
      <c r="CA29" s="723"/>
      <c r="CB29" s="724"/>
      <c r="CD29" s="705" t="s">
        <v>300</v>
      </c>
      <c r="CE29" s="706"/>
      <c r="CF29" s="665" t="s">
        <v>301</v>
      </c>
      <c r="CG29" s="662"/>
      <c r="CH29" s="662"/>
      <c r="CI29" s="662"/>
      <c r="CJ29" s="662"/>
      <c r="CK29" s="662"/>
      <c r="CL29" s="662"/>
      <c r="CM29" s="662"/>
      <c r="CN29" s="662"/>
      <c r="CO29" s="662"/>
      <c r="CP29" s="662"/>
      <c r="CQ29" s="663"/>
      <c r="CR29" s="634">
        <v>558567</v>
      </c>
      <c r="CS29" s="653"/>
      <c r="CT29" s="653"/>
      <c r="CU29" s="653"/>
      <c r="CV29" s="653"/>
      <c r="CW29" s="653"/>
      <c r="CX29" s="653"/>
      <c r="CY29" s="654"/>
      <c r="CZ29" s="637">
        <v>11.1</v>
      </c>
      <c r="DA29" s="655"/>
      <c r="DB29" s="655"/>
      <c r="DC29" s="656"/>
      <c r="DD29" s="640">
        <v>518034</v>
      </c>
      <c r="DE29" s="653"/>
      <c r="DF29" s="653"/>
      <c r="DG29" s="653"/>
      <c r="DH29" s="653"/>
      <c r="DI29" s="653"/>
      <c r="DJ29" s="653"/>
      <c r="DK29" s="654"/>
      <c r="DL29" s="640">
        <v>518034</v>
      </c>
      <c r="DM29" s="653"/>
      <c r="DN29" s="653"/>
      <c r="DO29" s="653"/>
      <c r="DP29" s="653"/>
      <c r="DQ29" s="653"/>
      <c r="DR29" s="653"/>
      <c r="DS29" s="653"/>
      <c r="DT29" s="653"/>
      <c r="DU29" s="653"/>
      <c r="DV29" s="654"/>
      <c r="DW29" s="637">
        <v>15</v>
      </c>
      <c r="DX29" s="655"/>
      <c r="DY29" s="655"/>
      <c r="DZ29" s="655"/>
      <c r="EA29" s="655"/>
      <c r="EB29" s="655"/>
      <c r="EC29" s="657"/>
    </row>
    <row r="30" spans="2:133" ht="11.25" customHeight="1" x14ac:dyDescent="0.15">
      <c r="B30" s="631" t="s">
        <v>302</v>
      </c>
      <c r="C30" s="632"/>
      <c r="D30" s="632"/>
      <c r="E30" s="632"/>
      <c r="F30" s="632"/>
      <c r="G30" s="632"/>
      <c r="H30" s="632"/>
      <c r="I30" s="632"/>
      <c r="J30" s="632"/>
      <c r="K30" s="632"/>
      <c r="L30" s="632"/>
      <c r="M30" s="632"/>
      <c r="N30" s="632"/>
      <c r="O30" s="632"/>
      <c r="P30" s="632"/>
      <c r="Q30" s="633"/>
      <c r="R30" s="634">
        <v>59568</v>
      </c>
      <c r="S30" s="635"/>
      <c r="T30" s="635"/>
      <c r="U30" s="635"/>
      <c r="V30" s="635"/>
      <c r="W30" s="635"/>
      <c r="X30" s="635"/>
      <c r="Y30" s="636"/>
      <c r="Z30" s="683">
        <v>1.1000000000000001</v>
      </c>
      <c r="AA30" s="683"/>
      <c r="AB30" s="683"/>
      <c r="AC30" s="683"/>
      <c r="AD30" s="684" t="s">
        <v>127</v>
      </c>
      <c r="AE30" s="684"/>
      <c r="AF30" s="684"/>
      <c r="AG30" s="684"/>
      <c r="AH30" s="684"/>
      <c r="AI30" s="684"/>
      <c r="AJ30" s="684"/>
      <c r="AK30" s="684"/>
      <c r="AL30" s="637" t="s">
        <v>237</v>
      </c>
      <c r="AM30" s="638"/>
      <c r="AN30" s="638"/>
      <c r="AO30" s="685"/>
      <c r="AP30" s="711" t="s">
        <v>303</v>
      </c>
      <c r="AQ30" s="712"/>
      <c r="AR30" s="712"/>
      <c r="AS30" s="712"/>
      <c r="AT30" s="717" t="s">
        <v>304</v>
      </c>
      <c r="AU30" s="228"/>
      <c r="AV30" s="228"/>
      <c r="AW30" s="228"/>
      <c r="AX30" s="720" t="s">
        <v>181</v>
      </c>
      <c r="AY30" s="721"/>
      <c r="AZ30" s="721"/>
      <c r="BA30" s="721"/>
      <c r="BB30" s="721"/>
      <c r="BC30" s="721"/>
      <c r="BD30" s="721"/>
      <c r="BE30" s="721"/>
      <c r="BF30" s="722"/>
      <c r="BG30" s="701">
        <v>99.8</v>
      </c>
      <c r="BH30" s="702"/>
      <c r="BI30" s="702"/>
      <c r="BJ30" s="702"/>
      <c r="BK30" s="702"/>
      <c r="BL30" s="702"/>
      <c r="BM30" s="703">
        <v>99.5</v>
      </c>
      <c r="BN30" s="702"/>
      <c r="BO30" s="702"/>
      <c r="BP30" s="702"/>
      <c r="BQ30" s="704"/>
      <c r="BR30" s="701">
        <v>99.7</v>
      </c>
      <c r="BS30" s="702"/>
      <c r="BT30" s="702"/>
      <c r="BU30" s="702"/>
      <c r="BV30" s="702"/>
      <c r="BW30" s="702"/>
      <c r="BX30" s="703">
        <v>99.3</v>
      </c>
      <c r="BY30" s="702"/>
      <c r="BZ30" s="702"/>
      <c r="CA30" s="702"/>
      <c r="CB30" s="704"/>
      <c r="CD30" s="707"/>
      <c r="CE30" s="708"/>
      <c r="CF30" s="665" t="s">
        <v>305</v>
      </c>
      <c r="CG30" s="662"/>
      <c r="CH30" s="662"/>
      <c r="CI30" s="662"/>
      <c r="CJ30" s="662"/>
      <c r="CK30" s="662"/>
      <c r="CL30" s="662"/>
      <c r="CM30" s="662"/>
      <c r="CN30" s="662"/>
      <c r="CO30" s="662"/>
      <c r="CP30" s="662"/>
      <c r="CQ30" s="663"/>
      <c r="CR30" s="634">
        <v>531457</v>
      </c>
      <c r="CS30" s="635"/>
      <c r="CT30" s="635"/>
      <c r="CU30" s="635"/>
      <c r="CV30" s="635"/>
      <c r="CW30" s="635"/>
      <c r="CX30" s="635"/>
      <c r="CY30" s="636"/>
      <c r="CZ30" s="637">
        <v>10.5</v>
      </c>
      <c r="DA30" s="655"/>
      <c r="DB30" s="655"/>
      <c r="DC30" s="656"/>
      <c r="DD30" s="640">
        <v>490924</v>
      </c>
      <c r="DE30" s="635"/>
      <c r="DF30" s="635"/>
      <c r="DG30" s="635"/>
      <c r="DH30" s="635"/>
      <c r="DI30" s="635"/>
      <c r="DJ30" s="635"/>
      <c r="DK30" s="636"/>
      <c r="DL30" s="640">
        <v>490924</v>
      </c>
      <c r="DM30" s="635"/>
      <c r="DN30" s="635"/>
      <c r="DO30" s="635"/>
      <c r="DP30" s="635"/>
      <c r="DQ30" s="635"/>
      <c r="DR30" s="635"/>
      <c r="DS30" s="635"/>
      <c r="DT30" s="635"/>
      <c r="DU30" s="635"/>
      <c r="DV30" s="636"/>
      <c r="DW30" s="637">
        <v>14.3</v>
      </c>
      <c r="DX30" s="655"/>
      <c r="DY30" s="655"/>
      <c r="DZ30" s="655"/>
      <c r="EA30" s="655"/>
      <c r="EB30" s="655"/>
      <c r="EC30" s="657"/>
    </row>
    <row r="31" spans="2:133" ht="11.25" customHeight="1" x14ac:dyDescent="0.15">
      <c r="B31" s="631" t="s">
        <v>306</v>
      </c>
      <c r="C31" s="632"/>
      <c r="D31" s="632"/>
      <c r="E31" s="632"/>
      <c r="F31" s="632"/>
      <c r="G31" s="632"/>
      <c r="H31" s="632"/>
      <c r="I31" s="632"/>
      <c r="J31" s="632"/>
      <c r="K31" s="632"/>
      <c r="L31" s="632"/>
      <c r="M31" s="632"/>
      <c r="N31" s="632"/>
      <c r="O31" s="632"/>
      <c r="P31" s="632"/>
      <c r="Q31" s="633"/>
      <c r="R31" s="634">
        <v>73841</v>
      </c>
      <c r="S31" s="635"/>
      <c r="T31" s="635"/>
      <c r="U31" s="635"/>
      <c r="V31" s="635"/>
      <c r="W31" s="635"/>
      <c r="X31" s="635"/>
      <c r="Y31" s="636"/>
      <c r="Z31" s="683">
        <v>1.4</v>
      </c>
      <c r="AA31" s="683"/>
      <c r="AB31" s="683"/>
      <c r="AC31" s="683"/>
      <c r="AD31" s="684" t="s">
        <v>127</v>
      </c>
      <c r="AE31" s="684"/>
      <c r="AF31" s="684"/>
      <c r="AG31" s="684"/>
      <c r="AH31" s="684"/>
      <c r="AI31" s="684"/>
      <c r="AJ31" s="684"/>
      <c r="AK31" s="684"/>
      <c r="AL31" s="637" t="s">
        <v>127</v>
      </c>
      <c r="AM31" s="638"/>
      <c r="AN31" s="638"/>
      <c r="AO31" s="685"/>
      <c r="AP31" s="713"/>
      <c r="AQ31" s="714"/>
      <c r="AR31" s="714"/>
      <c r="AS31" s="714"/>
      <c r="AT31" s="718"/>
      <c r="AU31" s="227" t="s">
        <v>307</v>
      </c>
      <c r="AV31" s="227"/>
      <c r="AW31" s="227"/>
      <c r="AX31" s="631" t="s">
        <v>308</v>
      </c>
      <c r="AY31" s="632"/>
      <c r="AZ31" s="632"/>
      <c r="BA31" s="632"/>
      <c r="BB31" s="632"/>
      <c r="BC31" s="632"/>
      <c r="BD31" s="632"/>
      <c r="BE31" s="632"/>
      <c r="BF31" s="633"/>
      <c r="BG31" s="699">
        <v>99.8</v>
      </c>
      <c r="BH31" s="653"/>
      <c r="BI31" s="653"/>
      <c r="BJ31" s="653"/>
      <c r="BK31" s="653"/>
      <c r="BL31" s="653"/>
      <c r="BM31" s="638">
        <v>99.5</v>
      </c>
      <c r="BN31" s="700"/>
      <c r="BO31" s="700"/>
      <c r="BP31" s="700"/>
      <c r="BQ31" s="661"/>
      <c r="BR31" s="699">
        <v>99.7</v>
      </c>
      <c r="BS31" s="653"/>
      <c r="BT31" s="653"/>
      <c r="BU31" s="653"/>
      <c r="BV31" s="653"/>
      <c r="BW31" s="653"/>
      <c r="BX31" s="638">
        <v>99.2</v>
      </c>
      <c r="BY31" s="700"/>
      <c r="BZ31" s="700"/>
      <c r="CA31" s="700"/>
      <c r="CB31" s="661"/>
      <c r="CD31" s="707"/>
      <c r="CE31" s="708"/>
      <c r="CF31" s="665" t="s">
        <v>309</v>
      </c>
      <c r="CG31" s="662"/>
      <c r="CH31" s="662"/>
      <c r="CI31" s="662"/>
      <c r="CJ31" s="662"/>
      <c r="CK31" s="662"/>
      <c r="CL31" s="662"/>
      <c r="CM31" s="662"/>
      <c r="CN31" s="662"/>
      <c r="CO31" s="662"/>
      <c r="CP31" s="662"/>
      <c r="CQ31" s="663"/>
      <c r="CR31" s="634">
        <v>27110</v>
      </c>
      <c r="CS31" s="653"/>
      <c r="CT31" s="653"/>
      <c r="CU31" s="653"/>
      <c r="CV31" s="653"/>
      <c r="CW31" s="653"/>
      <c r="CX31" s="653"/>
      <c r="CY31" s="654"/>
      <c r="CZ31" s="637">
        <v>0.5</v>
      </c>
      <c r="DA31" s="655"/>
      <c r="DB31" s="655"/>
      <c r="DC31" s="656"/>
      <c r="DD31" s="640">
        <v>27110</v>
      </c>
      <c r="DE31" s="653"/>
      <c r="DF31" s="653"/>
      <c r="DG31" s="653"/>
      <c r="DH31" s="653"/>
      <c r="DI31" s="653"/>
      <c r="DJ31" s="653"/>
      <c r="DK31" s="654"/>
      <c r="DL31" s="640">
        <v>27110</v>
      </c>
      <c r="DM31" s="653"/>
      <c r="DN31" s="653"/>
      <c r="DO31" s="653"/>
      <c r="DP31" s="653"/>
      <c r="DQ31" s="653"/>
      <c r="DR31" s="653"/>
      <c r="DS31" s="653"/>
      <c r="DT31" s="653"/>
      <c r="DU31" s="653"/>
      <c r="DV31" s="654"/>
      <c r="DW31" s="637">
        <v>0.8</v>
      </c>
      <c r="DX31" s="655"/>
      <c r="DY31" s="655"/>
      <c r="DZ31" s="655"/>
      <c r="EA31" s="655"/>
      <c r="EB31" s="655"/>
      <c r="EC31" s="657"/>
    </row>
    <row r="32" spans="2:133" ht="11.25" customHeight="1" x14ac:dyDescent="0.15">
      <c r="B32" s="631" t="s">
        <v>310</v>
      </c>
      <c r="C32" s="632"/>
      <c r="D32" s="632"/>
      <c r="E32" s="632"/>
      <c r="F32" s="632"/>
      <c r="G32" s="632"/>
      <c r="H32" s="632"/>
      <c r="I32" s="632"/>
      <c r="J32" s="632"/>
      <c r="K32" s="632"/>
      <c r="L32" s="632"/>
      <c r="M32" s="632"/>
      <c r="N32" s="632"/>
      <c r="O32" s="632"/>
      <c r="P32" s="632"/>
      <c r="Q32" s="633"/>
      <c r="R32" s="634">
        <v>197951</v>
      </c>
      <c r="S32" s="635"/>
      <c r="T32" s="635"/>
      <c r="U32" s="635"/>
      <c r="V32" s="635"/>
      <c r="W32" s="635"/>
      <c r="X32" s="635"/>
      <c r="Y32" s="636"/>
      <c r="Z32" s="683">
        <v>3.7</v>
      </c>
      <c r="AA32" s="683"/>
      <c r="AB32" s="683"/>
      <c r="AC32" s="683"/>
      <c r="AD32" s="684" t="s">
        <v>127</v>
      </c>
      <c r="AE32" s="684"/>
      <c r="AF32" s="684"/>
      <c r="AG32" s="684"/>
      <c r="AH32" s="684"/>
      <c r="AI32" s="684"/>
      <c r="AJ32" s="684"/>
      <c r="AK32" s="684"/>
      <c r="AL32" s="637" t="s">
        <v>127</v>
      </c>
      <c r="AM32" s="638"/>
      <c r="AN32" s="638"/>
      <c r="AO32" s="685"/>
      <c r="AP32" s="715"/>
      <c r="AQ32" s="716"/>
      <c r="AR32" s="716"/>
      <c r="AS32" s="716"/>
      <c r="AT32" s="719"/>
      <c r="AU32" s="229"/>
      <c r="AV32" s="229"/>
      <c r="AW32" s="229"/>
      <c r="AX32" s="615" t="s">
        <v>311</v>
      </c>
      <c r="AY32" s="616"/>
      <c r="AZ32" s="616"/>
      <c r="BA32" s="616"/>
      <c r="BB32" s="616"/>
      <c r="BC32" s="616"/>
      <c r="BD32" s="616"/>
      <c r="BE32" s="616"/>
      <c r="BF32" s="617"/>
      <c r="BG32" s="698">
        <v>99.7</v>
      </c>
      <c r="BH32" s="619"/>
      <c r="BI32" s="619"/>
      <c r="BJ32" s="619"/>
      <c r="BK32" s="619"/>
      <c r="BL32" s="619"/>
      <c r="BM32" s="681">
        <v>99.5</v>
      </c>
      <c r="BN32" s="619"/>
      <c r="BO32" s="619"/>
      <c r="BP32" s="619"/>
      <c r="BQ32" s="674"/>
      <c r="BR32" s="698">
        <v>99.7</v>
      </c>
      <c r="BS32" s="619"/>
      <c r="BT32" s="619"/>
      <c r="BU32" s="619"/>
      <c r="BV32" s="619"/>
      <c r="BW32" s="619"/>
      <c r="BX32" s="681">
        <v>99.2</v>
      </c>
      <c r="BY32" s="619"/>
      <c r="BZ32" s="619"/>
      <c r="CA32" s="619"/>
      <c r="CB32" s="674"/>
      <c r="CD32" s="709"/>
      <c r="CE32" s="710"/>
      <c r="CF32" s="665" t="s">
        <v>312</v>
      </c>
      <c r="CG32" s="662"/>
      <c r="CH32" s="662"/>
      <c r="CI32" s="662"/>
      <c r="CJ32" s="662"/>
      <c r="CK32" s="662"/>
      <c r="CL32" s="662"/>
      <c r="CM32" s="662"/>
      <c r="CN32" s="662"/>
      <c r="CO32" s="662"/>
      <c r="CP32" s="662"/>
      <c r="CQ32" s="663"/>
      <c r="CR32" s="634" t="s">
        <v>237</v>
      </c>
      <c r="CS32" s="635"/>
      <c r="CT32" s="635"/>
      <c r="CU32" s="635"/>
      <c r="CV32" s="635"/>
      <c r="CW32" s="635"/>
      <c r="CX32" s="635"/>
      <c r="CY32" s="636"/>
      <c r="CZ32" s="637" t="s">
        <v>237</v>
      </c>
      <c r="DA32" s="655"/>
      <c r="DB32" s="655"/>
      <c r="DC32" s="656"/>
      <c r="DD32" s="640" t="s">
        <v>127</v>
      </c>
      <c r="DE32" s="635"/>
      <c r="DF32" s="635"/>
      <c r="DG32" s="635"/>
      <c r="DH32" s="635"/>
      <c r="DI32" s="635"/>
      <c r="DJ32" s="635"/>
      <c r="DK32" s="636"/>
      <c r="DL32" s="640" t="s">
        <v>237</v>
      </c>
      <c r="DM32" s="635"/>
      <c r="DN32" s="635"/>
      <c r="DO32" s="635"/>
      <c r="DP32" s="635"/>
      <c r="DQ32" s="635"/>
      <c r="DR32" s="635"/>
      <c r="DS32" s="635"/>
      <c r="DT32" s="635"/>
      <c r="DU32" s="635"/>
      <c r="DV32" s="636"/>
      <c r="DW32" s="637" t="s">
        <v>127</v>
      </c>
      <c r="DX32" s="655"/>
      <c r="DY32" s="655"/>
      <c r="DZ32" s="655"/>
      <c r="EA32" s="655"/>
      <c r="EB32" s="655"/>
      <c r="EC32" s="657"/>
    </row>
    <row r="33" spans="2:133" ht="11.25" customHeight="1" x14ac:dyDescent="0.15">
      <c r="B33" s="631" t="s">
        <v>313</v>
      </c>
      <c r="C33" s="632"/>
      <c r="D33" s="632"/>
      <c r="E33" s="632"/>
      <c r="F33" s="632"/>
      <c r="G33" s="632"/>
      <c r="H33" s="632"/>
      <c r="I33" s="632"/>
      <c r="J33" s="632"/>
      <c r="K33" s="632"/>
      <c r="L33" s="632"/>
      <c r="M33" s="632"/>
      <c r="N33" s="632"/>
      <c r="O33" s="632"/>
      <c r="P33" s="632"/>
      <c r="Q33" s="633"/>
      <c r="R33" s="634">
        <v>339900</v>
      </c>
      <c r="S33" s="635"/>
      <c r="T33" s="635"/>
      <c r="U33" s="635"/>
      <c r="V33" s="635"/>
      <c r="W33" s="635"/>
      <c r="X33" s="635"/>
      <c r="Y33" s="636"/>
      <c r="Z33" s="683">
        <v>6.4</v>
      </c>
      <c r="AA33" s="683"/>
      <c r="AB33" s="683"/>
      <c r="AC33" s="683"/>
      <c r="AD33" s="684" t="s">
        <v>127</v>
      </c>
      <c r="AE33" s="684"/>
      <c r="AF33" s="684"/>
      <c r="AG33" s="684"/>
      <c r="AH33" s="684"/>
      <c r="AI33" s="684"/>
      <c r="AJ33" s="684"/>
      <c r="AK33" s="684"/>
      <c r="AL33" s="637" t="s">
        <v>127</v>
      </c>
      <c r="AM33" s="638"/>
      <c r="AN33" s="638"/>
      <c r="AO33" s="685"/>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65" t="s">
        <v>314</v>
      </c>
      <c r="CE33" s="662"/>
      <c r="CF33" s="662"/>
      <c r="CG33" s="662"/>
      <c r="CH33" s="662"/>
      <c r="CI33" s="662"/>
      <c r="CJ33" s="662"/>
      <c r="CK33" s="662"/>
      <c r="CL33" s="662"/>
      <c r="CM33" s="662"/>
      <c r="CN33" s="662"/>
      <c r="CO33" s="662"/>
      <c r="CP33" s="662"/>
      <c r="CQ33" s="663"/>
      <c r="CR33" s="634">
        <v>2568067</v>
      </c>
      <c r="CS33" s="653"/>
      <c r="CT33" s="653"/>
      <c r="CU33" s="653"/>
      <c r="CV33" s="653"/>
      <c r="CW33" s="653"/>
      <c r="CX33" s="653"/>
      <c r="CY33" s="654"/>
      <c r="CZ33" s="637">
        <v>50.9</v>
      </c>
      <c r="DA33" s="655"/>
      <c r="DB33" s="655"/>
      <c r="DC33" s="656"/>
      <c r="DD33" s="640">
        <v>2183275</v>
      </c>
      <c r="DE33" s="653"/>
      <c r="DF33" s="653"/>
      <c r="DG33" s="653"/>
      <c r="DH33" s="653"/>
      <c r="DI33" s="653"/>
      <c r="DJ33" s="653"/>
      <c r="DK33" s="654"/>
      <c r="DL33" s="640">
        <v>1169898</v>
      </c>
      <c r="DM33" s="653"/>
      <c r="DN33" s="653"/>
      <c r="DO33" s="653"/>
      <c r="DP33" s="653"/>
      <c r="DQ33" s="653"/>
      <c r="DR33" s="653"/>
      <c r="DS33" s="653"/>
      <c r="DT33" s="653"/>
      <c r="DU33" s="653"/>
      <c r="DV33" s="654"/>
      <c r="DW33" s="637">
        <v>34</v>
      </c>
      <c r="DX33" s="655"/>
      <c r="DY33" s="655"/>
      <c r="DZ33" s="655"/>
      <c r="EA33" s="655"/>
      <c r="EB33" s="655"/>
      <c r="EC33" s="657"/>
    </row>
    <row r="34" spans="2:133" ht="11.25" customHeight="1" x14ac:dyDescent="0.15">
      <c r="B34" s="631" t="s">
        <v>315</v>
      </c>
      <c r="C34" s="632"/>
      <c r="D34" s="632"/>
      <c r="E34" s="632"/>
      <c r="F34" s="632"/>
      <c r="G34" s="632"/>
      <c r="H34" s="632"/>
      <c r="I34" s="632"/>
      <c r="J34" s="632"/>
      <c r="K34" s="632"/>
      <c r="L34" s="632"/>
      <c r="M34" s="632"/>
      <c r="N34" s="632"/>
      <c r="O34" s="632"/>
      <c r="P34" s="632"/>
      <c r="Q34" s="633"/>
      <c r="R34" s="634">
        <v>45743</v>
      </c>
      <c r="S34" s="635"/>
      <c r="T34" s="635"/>
      <c r="U34" s="635"/>
      <c r="V34" s="635"/>
      <c r="W34" s="635"/>
      <c r="X34" s="635"/>
      <c r="Y34" s="636"/>
      <c r="Z34" s="683">
        <v>0.9</v>
      </c>
      <c r="AA34" s="683"/>
      <c r="AB34" s="683"/>
      <c r="AC34" s="683"/>
      <c r="AD34" s="684">
        <v>48</v>
      </c>
      <c r="AE34" s="684"/>
      <c r="AF34" s="684"/>
      <c r="AG34" s="684"/>
      <c r="AH34" s="684"/>
      <c r="AI34" s="684"/>
      <c r="AJ34" s="684"/>
      <c r="AK34" s="684"/>
      <c r="AL34" s="637">
        <v>0</v>
      </c>
      <c r="AM34" s="638"/>
      <c r="AN34" s="638"/>
      <c r="AO34" s="685"/>
      <c r="AP34" s="232"/>
      <c r="AQ34" s="695" t="s">
        <v>316</v>
      </c>
      <c r="AR34" s="696"/>
      <c r="AS34" s="696"/>
      <c r="AT34" s="696"/>
      <c r="AU34" s="696"/>
      <c r="AV34" s="696"/>
      <c r="AW34" s="696"/>
      <c r="AX34" s="696"/>
      <c r="AY34" s="696"/>
      <c r="AZ34" s="696"/>
      <c r="BA34" s="696"/>
      <c r="BB34" s="696"/>
      <c r="BC34" s="696"/>
      <c r="BD34" s="696"/>
      <c r="BE34" s="696"/>
      <c r="BF34" s="697"/>
      <c r="BG34" s="695" t="s">
        <v>317</v>
      </c>
      <c r="BH34" s="696"/>
      <c r="BI34" s="696"/>
      <c r="BJ34" s="696"/>
      <c r="BK34" s="696"/>
      <c r="BL34" s="696"/>
      <c r="BM34" s="696"/>
      <c r="BN34" s="696"/>
      <c r="BO34" s="696"/>
      <c r="BP34" s="696"/>
      <c r="BQ34" s="696"/>
      <c r="BR34" s="696"/>
      <c r="BS34" s="696"/>
      <c r="BT34" s="696"/>
      <c r="BU34" s="696"/>
      <c r="BV34" s="696"/>
      <c r="BW34" s="696"/>
      <c r="BX34" s="696"/>
      <c r="BY34" s="696"/>
      <c r="BZ34" s="696"/>
      <c r="CA34" s="696"/>
      <c r="CB34" s="697"/>
      <c r="CD34" s="665" t="s">
        <v>318</v>
      </c>
      <c r="CE34" s="662"/>
      <c r="CF34" s="662"/>
      <c r="CG34" s="662"/>
      <c r="CH34" s="662"/>
      <c r="CI34" s="662"/>
      <c r="CJ34" s="662"/>
      <c r="CK34" s="662"/>
      <c r="CL34" s="662"/>
      <c r="CM34" s="662"/>
      <c r="CN34" s="662"/>
      <c r="CO34" s="662"/>
      <c r="CP34" s="662"/>
      <c r="CQ34" s="663"/>
      <c r="CR34" s="634">
        <v>875370</v>
      </c>
      <c r="CS34" s="635"/>
      <c r="CT34" s="635"/>
      <c r="CU34" s="635"/>
      <c r="CV34" s="635"/>
      <c r="CW34" s="635"/>
      <c r="CX34" s="635"/>
      <c r="CY34" s="636"/>
      <c r="CZ34" s="637">
        <v>17.3</v>
      </c>
      <c r="DA34" s="655"/>
      <c r="DB34" s="655"/>
      <c r="DC34" s="656"/>
      <c r="DD34" s="640">
        <v>734711</v>
      </c>
      <c r="DE34" s="635"/>
      <c r="DF34" s="635"/>
      <c r="DG34" s="635"/>
      <c r="DH34" s="635"/>
      <c r="DI34" s="635"/>
      <c r="DJ34" s="635"/>
      <c r="DK34" s="636"/>
      <c r="DL34" s="640">
        <v>559592</v>
      </c>
      <c r="DM34" s="635"/>
      <c r="DN34" s="635"/>
      <c r="DO34" s="635"/>
      <c r="DP34" s="635"/>
      <c r="DQ34" s="635"/>
      <c r="DR34" s="635"/>
      <c r="DS34" s="635"/>
      <c r="DT34" s="635"/>
      <c r="DU34" s="635"/>
      <c r="DV34" s="636"/>
      <c r="DW34" s="637">
        <v>16.3</v>
      </c>
      <c r="DX34" s="655"/>
      <c r="DY34" s="655"/>
      <c r="DZ34" s="655"/>
      <c r="EA34" s="655"/>
      <c r="EB34" s="655"/>
      <c r="EC34" s="657"/>
    </row>
    <row r="35" spans="2:133" ht="11.25" customHeight="1" x14ac:dyDescent="0.15">
      <c r="B35" s="631" t="s">
        <v>319</v>
      </c>
      <c r="C35" s="632"/>
      <c r="D35" s="632"/>
      <c r="E35" s="632"/>
      <c r="F35" s="632"/>
      <c r="G35" s="632"/>
      <c r="H35" s="632"/>
      <c r="I35" s="632"/>
      <c r="J35" s="632"/>
      <c r="K35" s="632"/>
      <c r="L35" s="632"/>
      <c r="M35" s="632"/>
      <c r="N35" s="632"/>
      <c r="O35" s="632"/>
      <c r="P35" s="632"/>
      <c r="Q35" s="633"/>
      <c r="R35" s="634">
        <v>483400</v>
      </c>
      <c r="S35" s="635"/>
      <c r="T35" s="635"/>
      <c r="U35" s="635"/>
      <c r="V35" s="635"/>
      <c r="W35" s="635"/>
      <c r="X35" s="635"/>
      <c r="Y35" s="636"/>
      <c r="Z35" s="683">
        <v>9</v>
      </c>
      <c r="AA35" s="683"/>
      <c r="AB35" s="683"/>
      <c r="AC35" s="683"/>
      <c r="AD35" s="684" t="s">
        <v>237</v>
      </c>
      <c r="AE35" s="684"/>
      <c r="AF35" s="684"/>
      <c r="AG35" s="684"/>
      <c r="AH35" s="684"/>
      <c r="AI35" s="684"/>
      <c r="AJ35" s="684"/>
      <c r="AK35" s="684"/>
      <c r="AL35" s="637" t="s">
        <v>127</v>
      </c>
      <c r="AM35" s="638"/>
      <c r="AN35" s="638"/>
      <c r="AO35" s="685"/>
      <c r="AP35" s="232"/>
      <c r="AQ35" s="689" t="s">
        <v>320</v>
      </c>
      <c r="AR35" s="690"/>
      <c r="AS35" s="690"/>
      <c r="AT35" s="690"/>
      <c r="AU35" s="690"/>
      <c r="AV35" s="690"/>
      <c r="AW35" s="690"/>
      <c r="AX35" s="690"/>
      <c r="AY35" s="691"/>
      <c r="AZ35" s="686">
        <v>394230</v>
      </c>
      <c r="BA35" s="687"/>
      <c r="BB35" s="687"/>
      <c r="BC35" s="687"/>
      <c r="BD35" s="687"/>
      <c r="BE35" s="687"/>
      <c r="BF35" s="688"/>
      <c r="BG35" s="692" t="s">
        <v>321</v>
      </c>
      <c r="BH35" s="693"/>
      <c r="BI35" s="693"/>
      <c r="BJ35" s="693"/>
      <c r="BK35" s="693"/>
      <c r="BL35" s="693"/>
      <c r="BM35" s="693"/>
      <c r="BN35" s="693"/>
      <c r="BO35" s="693"/>
      <c r="BP35" s="693"/>
      <c r="BQ35" s="693"/>
      <c r="BR35" s="693"/>
      <c r="BS35" s="693"/>
      <c r="BT35" s="693"/>
      <c r="BU35" s="694"/>
      <c r="BV35" s="686">
        <v>6774</v>
      </c>
      <c r="BW35" s="687"/>
      <c r="BX35" s="687"/>
      <c r="BY35" s="687"/>
      <c r="BZ35" s="687"/>
      <c r="CA35" s="687"/>
      <c r="CB35" s="688"/>
      <c r="CD35" s="665" t="s">
        <v>322</v>
      </c>
      <c r="CE35" s="662"/>
      <c r="CF35" s="662"/>
      <c r="CG35" s="662"/>
      <c r="CH35" s="662"/>
      <c r="CI35" s="662"/>
      <c r="CJ35" s="662"/>
      <c r="CK35" s="662"/>
      <c r="CL35" s="662"/>
      <c r="CM35" s="662"/>
      <c r="CN35" s="662"/>
      <c r="CO35" s="662"/>
      <c r="CP35" s="662"/>
      <c r="CQ35" s="663"/>
      <c r="CR35" s="634">
        <v>181532</v>
      </c>
      <c r="CS35" s="653"/>
      <c r="CT35" s="653"/>
      <c r="CU35" s="653"/>
      <c r="CV35" s="653"/>
      <c r="CW35" s="653"/>
      <c r="CX35" s="653"/>
      <c r="CY35" s="654"/>
      <c r="CZ35" s="637">
        <v>3.6</v>
      </c>
      <c r="DA35" s="655"/>
      <c r="DB35" s="655"/>
      <c r="DC35" s="656"/>
      <c r="DD35" s="640">
        <v>165799</v>
      </c>
      <c r="DE35" s="653"/>
      <c r="DF35" s="653"/>
      <c r="DG35" s="653"/>
      <c r="DH35" s="653"/>
      <c r="DI35" s="653"/>
      <c r="DJ35" s="653"/>
      <c r="DK35" s="654"/>
      <c r="DL35" s="640">
        <v>142905</v>
      </c>
      <c r="DM35" s="653"/>
      <c r="DN35" s="653"/>
      <c r="DO35" s="653"/>
      <c r="DP35" s="653"/>
      <c r="DQ35" s="653"/>
      <c r="DR35" s="653"/>
      <c r="DS35" s="653"/>
      <c r="DT35" s="653"/>
      <c r="DU35" s="653"/>
      <c r="DV35" s="654"/>
      <c r="DW35" s="637">
        <v>4.2</v>
      </c>
      <c r="DX35" s="655"/>
      <c r="DY35" s="655"/>
      <c r="DZ35" s="655"/>
      <c r="EA35" s="655"/>
      <c r="EB35" s="655"/>
      <c r="EC35" s="657"/>
    </row>
    <row r="36" spans="2:133" ht="11.25" customHeight="1" x14ac:dyDescent="0.15">
      <c r="B36" s="631" t="s">
        <v>323</v>
      </c>
      <c r="C36" s="632"/>
      <c r="D36" s="632"/>
      <c r="E36" s="632"/>
      <c r="F36" s="632"/>
      <c r="G36" s="632"/>
      <c r="H36" s="632"/>
      <c r="I36" s="632"/>
      <c r="J36" s="632"/>
      <c r="K36" s="632"/>
      <c r="L36" s="632"/>
      <c r="M36" s="632"/>
      <c r="N36" s="632"/>
      <c r="O36" s="632"/>
      <c r="P36" s="632"/>
      <c r="Q36" s="633"/>
      <c r="R36" s="634" t="s">
        <v>127</v>
      </c>
      <c r="S36" s="635"/>
      <c r="T36" s="635"/>
      <c r="U36" s="635"/>
      <c r="V36" s="635"/>
      <c r="W36" s="635"/>
      <c r="X36" s="635"/>
      <c r="Y36" s="636"/>
      <c r="Z36" s="683" t="s">
        <v>237</v>
      </c>
      <c r="AA36" s="683"/>
      <c r="AB36" s="683"/>
      <c r="AC36" s="683"/>
      <c r="AD36" s="684" t="s">
        <v>127</v>
      </c>
      <c r="AE36" s="684"/>
      <c r="AF36" s="684"/>
      <c r="AG36" s="684"/>
      <c r="AH36" s="684"/>
      <c r="AI36" s="684"/>
      <c r="AJ36" s="684"/>
      <c r="AK36" s="684"/>
      <c r="AL36" s="637" t="s">
        <v>237</v>
      </c>
      <c r="AM36" s="638"/>
      <c r="AN36" s="638"/>
      <c r="AO36" s="685"/>
      <c r="AQ36" s="658" t="s">
        <v>324</v>
      </c>
      <c r="AR36" s="659"/>
      <c r="AS36" s="659"/>
      <c r="AT36" s="659"/>
      <c r="AU36" s="659"/>
      <c r="AV36" s="659"/>
      <c r="AW36" s="659"/>
      <c r="AX36" s="659"/>
      <c r="AY36" s="660"/>
      <c r="AZ36" s="634">
        <v>152126</v>
      </c>
      <c r="BA36" s="635"/>
      <c r="BB36" s="635"/>
      <c r="BC36" s="635"/>
      <c r="BD36" s="653"/>
      <c r="BE36" s="653"/>
      <c r="BF36" s="661"/>
      <c r="BG36" s="665" t="s">
        <v>325</v>
      </c>
      <c r="BH36" s="662"/>
      <c r="BI36" s="662"/>
      <c r="BJ36" s="662"/>
      <c r="BK36" s="662"/>
      <c r="BL36" s="662"/>
      <c r="BM36" s="662"/>
      <c r="BN36" s="662"/>
      <c r="BO36" s="662"/>
      <c r="BP36" s="662"/>
      <c r="BQ36" s="662"/>
      <c r="BR36" s="662"/>
      <c r="BS36" s="662"/>
      <c r="BT36" s="662"/>
      <c r="BU36" s="663"/>
      <c r="BV36" s="634">
        <v>927</v>
      </c>
      <c r="BW36" s="635"/>
      <c r="BX36" s="635"/>
      <c r="BY36" s="635"/>
      <c r="BZ36" s="635"/>
      <c r="CA36" s="635"/>
      <c r="CB36" s="664"/>
      <c r="CD36" s="665" t="s">
        <v>326</v>
      </c>
      <c r="CE36" s="662"/>
      <c r="CF36" s="662"/>
      <c r="CG36" s="662"/>
      <c r="CH36" s="662"/>
      <c r="CI36" s="662"/>
      <c r="CJ36" s="662"/>
      <c r="CK36" s="662"/>
      <c r="CL36" s="662"/>
      <c r="CM36" s="662"/>
      <c r="CN36" s="662"/>
      <c r="CO36" s="662"/>
      <c r="CP36" s="662"/>
      <c r="CQ36" s="663"/>
      <c r="CR36" s="634">
        <v>938974</v>
      </c>
      <c r="CS36" s="635"/>
      <c r="CT36" s="635"/>
      <c r="CU36" s="635"/>
      <c r="CV36" s="635"/>
      <c r="CW36" s="635"/>
      <c r="CX36" s="635"/>
      <c r="CY36" s="636"/>
      <c r="CZ36" s="637">
        <v>18.600000000000001</v>
      </c>
      <c r="DA36" s="655"/>
      <c r="DB36" s="655"/>
      <c r="DC36" s="656"/>
      <c r="DD36" s="640">
        <v>765087</v>
      </c>
      <c r="DE36" s="635"/>
      <c r="DF36" s="635"/>
      <c r="DG36" s="635"/>
      <c r="DH36" s="635"/>
      <c r="DI36" s="635"/>
      <c r="DJ36" s="635"/>
      <c r="DK36" s="636"/>
      <c r="DL36" s="640">
        <v>385021</v>
      </c>
      <c r="DM36" s="635"/>
      <c r="DN36" s="635"/>
      <c r="DO36" s="635"/>
      <c r="DP36" s="635"/>
      <c r="DQ36" s="635"/>
      <c r="DR36" s="635"/>
      <c r="DS36" s="635"/>
      <c r="DT36" s="635"/>
      <c r="DU36" s="635"/>
      <c r="DV36" s="636"/>
      <c r="DW36" s="637">
        <v>11.2</v>
      </c>
      <c r="DX36" s="655"/>
      <c r="DY36" s="655"/>
      <c r="DZ36" s="655"/>
      <c r="EA36" s="655"/>
      <c r="EB36" s="655"/>
      <c r="EC36" s="657"/>
    </row>
    <row r="37" spans="2:133" ht="11.25" customHeight="1" x14ac:dyDescent="0.15">
      <c r="B37" s="631" t="s">
        <v>327</v>
      </c>
      <c r="C37" s="632"/>
      <c r="D37" s="632"/>
      <c r="E37" s="632"/>
      <c r="F37" s="632"/>
      <c r="G37" s="632"/>
      <c r="H37" s="632"/>
      <c r="I37" s="632"/>
      <c r="J37" s="632"/>
      <c r="K37" s="632"/>
      <c r="L37" s="632"/>
      <c r="M37" s="632"/>
      <c r="N37" s="632"/>
      <c r="O37" s="632"/>
      <c r="P37" s="632"/>
      <c r="Q37" s="633"/>
      <c r="R37" s="634">
        <v>128000</v>
      </c>
      <c r="S37" s="635"/>
      <c r="T37" s="635"/>
      <c r="U37" s="635"/>
      <c r="V37" s="635"/>
      <c r="W37" s="635"/>
      <c r="X37" s="635"/>
      <c r="Y37" s="636"/>
      <c r="Z37" s="683">
        <v>2.4</v>
      </c>
      <c r="AA37" s="683"/>
      <c r="AB37" s="683"/>
      <c r="AC37" s="683"/>
      <c r="AD37" s="684" t="s">
        <v>127</v>
      </c>
      <c r="AE37" s="684"/>
      <c r="AF37" s="684"/>
      <c r="AG37" s="684"/>
      <c r="AH37" s="684"/>
      <c r="AI37" s="684"/>
      <c r="AJ37" s="684"/>
      <c r="AK37" s="684"/>
      <c r="AL37" s="637" t="s">
        <v>127</v>
      </c>
      <c r="AM37" s="638"/>
      <c r="AN37" s="638"/>
      <c r="AO37" s="685"/>
      <c r="AQ37" s="658" t="s">
        <v>328</v>
      </c>
      <c r="AR37" s="659"/>
      <c r="AS37" s="659"/>
      <c r="AT37" s="659"/>
      <c r="AU37" s="659"/>
      <c r="AV37" s="659"/>
      <c r="AW37" s="659"/>
      <c r="AX37" s="659"/>
      <c r="AY37" s="660"/>
      <c r="AZ37" s="634">
        <v>3009</v>
      </c>
      <c r="BA37" s="635"/>
      <c r="BB37" s="635"/>
      <c r="BC37" s="635"/>
      <c r="BD37" s="653"/>
      <c r="BE37" s="653"/>
      <c r="BF37" s="661"/>
      <c r="BG37" s="665" t="s">
        <v>329</v>
      </c>
      <c r="BH37" s="662"/>
      <c r="BI37" s="662"/>
      <c r="BJ37" s="662"/>
      <c r="BK37" s="662"/>
      <c r="BL37" s="662"/>
      <c r="BM37" s="662"/>
      <c r="BN37" s="662"/>
      <c r="BO37" s="662"/>
      <c r="BP37" s="662"/>
      <c r="BQ37" s="662"/>
      <c r="BR37" s="662"/>
      <c r="BS37" s="662"/>
      <c r="BT37" s="662"/>
      <c r="BU37" s="663"/>
      <c r="BV37" s="634">
        <v>706</v>
      </c>
      <c r="BW37" s="635"/>
      <c r="BX37" s="635"/>
      <c r="BY37" s="635"/>
      <c r="BZ37" s="635"/>
      <c r="CA37" s="635"/>
      <c r="CB37" s="664"/>
      <c r="CD37" s="665" t="s">
        <v>330</v>
      </c>
      <c r="CE37" s="662"/>
      <c r="CF37" s="662"/>
      <c r="CG37" s="662"/>
      <c r="CH37" s="662"/>
      <c r="CI37" s="662"/>
      <c r="CJ37" s="662"/>
      <c r="CK37" s="662"/>
      <c r="CL37" s="662"/>
      <c r="CM37" s="662"/>
      <c r="CN37" s="662"/>
      <c r="CO37" s="662"/>
      <c r="CP37" s="662"/>
      <c r="CQ37" s="663"/>
      <c r="CR37" s="634">
        <v>230635</v>
      </c>
      <c r="CS37" s="653"/>
      <c r="CT37" s="653"/>
      <c r="CU37" s="653"/>
      <c r="CV37" s="653"/>
      <c r="CW37" s="653"/>
      <c r="CX37" s="653"/>
      <c r="CY37" s="654"/>
      <c r="CZ37" s="637">
        <v>4.5999999999999996</v>
      </c>
      <c r="DA37" s="655"/>
      <c r="DB37" s="655"/>
      <c r="DC37" s="656"/>
      <c r="DD37" s="640">
        <v>230635</v>
      </c>
      <c r="DE37" s="653"/>
      <c r="DF37" s="653"/>
      <c r="DG37" s="653"/>
      <c r="DH37" s="653"/>
      <c r="DI37" s="653"/>
      <c r="DJ37" s="653"/>
      <c r="DK37" s="654"/>
      <c r="DL37" s="640">
        <v>230011</v>
      </c>
      <c r="DM37" s="653"/>
      <c r="DN37" s="653"/>
      <c r="DO37" s="653"/>
      <c r="DP37" s="653"/>
      <c r="DQ37" s="653"/>
      <c r="DR37" s="653"/>
      <c r="DS37" s="653"/>
      <c r="DT37" s="653"/>
      <c r="DU37" s="653"/>
      <c r="DV37" s="654"/>
      <c r="DW37" s="637">
        <v>6.7</v>
      </c>
      <c r="DX37" s="655"/>
      <c r="DY37" s="655"/>
      <c r="DZ37" s="655"/>
      <c r="EA37" s="655"/>
      <c r="EB37" s="655"/>
      <c r="EC37" s="657"/>
    </row>
    <row r="38" spans="2:133" ht="11.25" customHeight="1" x14ac:dyDescent="0.15">
      <c r="B38" s="615" t="s">
        <v>331</v>
      </c>
      <c r="C38" s="616"/>
      <c r="D38" s="616"/>
      <c r="E38" s="616"/>
      <c r="F38" s="616"/>
      <c r="G38" s="616"/>
      <c r="H38" s="616"/>
      <c r="I38" s="616"/>
      <c r="J38" s="616"/>
      <c r="K38" s="616"/>
      <c r="L38" s="616"/>
      <c r="M38" s="616"/>
      <c r="N38" s="616"/>
      <c r="O38" s="616"/>
      <c r="P38" s="616"/>
      <c r="Q38" s="617"/>
      <c r="R38" s="618">
        <v>5347297</v>
      </c>
      <c r="S38" s="673"/>
      <c r="T38" s="673"/>
      <c r="U38" s="673"/>
      <c r="V38" s="673"/>
      <c r="W38" s="673"/>
      <c r="X38" s="673"/>
      <c r="Y38" s="678"/>
      <c r="Z38" s="679">
        <v>100</v>
      </c>
      <c r="AA38" s="679"/>
      <c r="AB38" s="679"/>
      <c r="AC38" s="679"/>
      <c r="AD38" s="680">
        <v>3314678</v>
      </c>
      <c r="AE38" s="680"/>
      <c r="AF38" s="680"/>
      <c r="AG38" s="680"/>
      <c r="AH38" s="680"/>
      <c r="AI38" s="680"/>
      <c r="AJ38" s="680"/>
      <c r="AK38" s="680"/>
      <c r="AL38" s="621">
        <v>100</v>
      </c>
      <c r="AM38" s="681"/>
      <c r="AN38" s="681"/>
      <c r="AO38" s="682"/>
      <c r="AQ38" s="658" t="s">
        <v>332</v>
      </c>
      <c r="AR38" s="659"/>
      <c r="AS38" s="659"/>
      <c r="AT38" s="659"/>
      <c r="AU38" s="659"/>
      <c r="AV38" s="659"/>
      <c r="AW38" s="659"/>
      <c r="AX38" s="659"/>
      <c r="AY38" s="660"/>
      <c r="AZ38" s="634">
        <v>832</v>
      </c>
      <c r="BA38" s="635"/>
      <c r="BB38" s="635"/>
      <c r="BC38" s="635"/>
      <c r="BD38" s="653"/>
      <c r="BE38" s="653"/>
      <c r="BF38" s="661"/>
      <c r="BG38" s="665" t="s">
        <v>333</v>
      </c>
      <c r="BH38" s="662"/>
      <c r="BI38" s="662"/>
      <c r="BJ38" s="662"/>
      <c r="BK38" s="662"/>
      <c r="BL38" s="662"/>
      <c r="BM38" s="662"/>
      <c r="BN38" s="662"/>
      <c r="BO38" s="662"/>
      <c r="BP38" s="662"/>
      <c r="BQ38" s="662"/>
      <c r="BR38" s="662"/>
      <c r="BS38" s="662"/>
      <c r="BT38" s="662"/>
      <c r="BU38" s="663"/>
      <c r="BV38" s="634">
        <v>1138</v>
      </c>
      <c r="BW38" s="635"/>
      <c r="BX38" s="635"/>
      <c r="BY38" s="635"/>
      <c r="BZ38" s="635"/>
      <c r="CA38" s="635"/>
      <c r="CB38" s="664"/>
      <c r="CD38" s="665" t="s">
        <v>334</v>
      </c>
      <c r="CE38" s="662"/>
      <c r="CF38" s="662"/>
      <c r="CG38" s="662"/>
      <c r="CH38" s="662"/>
      <c r="CI38" s="662"/>
      <c r="CJ38" s="662"/>
      <c r="CK38" s="662"/>
      <c r="CL38" s="662"/>
      <c r="CM38" s="662"/>
      <c r="CN38" s="662"/>
      <c r="CO38" s="662"/>
      <c r="CP38" s="662"/>
      <c r="CQ38" s="663"/>
      <c r="CR38" s="634">
        <v>393398</v>
      </c>
      <c r="CS38" s="635"/>
      <c r="CT38" s="635"/>
      <c r="CU38" s="635"/>
      <c r="CV38" s="635"/>
      <c r="CW38" s="635"/>
      <c r="CX38" s="635"/>
      <c r="CY38" s="636"/>
      <c r="CZ38" s="637">
        <v>7.8</v>
      </c>
      <c r="DA38" s="655"/>
      <c r="DB38" s="655"/>
      <c r="DC38" s="656"/>
      <c r="DD38" s="640">
        <v>346892</v>
      </c>
      <c r="DE38" s="635"/>
      <c r="DF38" s="635"/>
      <c r="DG38" s="635"/>
      <c r="DH38" s="635"/>
      <c r="DI38" s="635"/>
      <c r="DJ38" s="635"/>
      <c r="DK38" s="636"/>
      <c r="DL38" s="640">
        <v>82380</v>
      </c>
      <c r="DM38" s="635"/>
      <c r="DN38" s="635"/>
      <c r="DO38" s="635"/>
      <c r="DP38" s="635"/>
      <c r="DQ38" s="635"/>
      <c r="DR38" s="635"/>
      <c r="DS38" s="635"/>
      <c r="DT38" s="635"/>
      <c r="DU38" s="635"/>
      <c r="DV38" s="636"/>
      <c r="DW38" s="637">
        <v>2.4</v>
      </c>
      <c r="DX38" s="655"/>
      <c r="DY38" s="655"/>
      <c r="DZ38" s="655"/>
      <c r="EA38" s="655"/>
      <c r="EB38" s="655"/>
      <c r="EC38" s="657"/>
    </row>
    <row r="39" spans="2:133" ht="11.25" customHeight="1" x14ac:dyDescent="0.15">
      <c r="AQ39" s="658" t="s">
        <v>335</v>
      </c>
      <c r="AR39" s="659"/>
      <c r="AS39" s="659"/>
      <c r="AT39" s="659"/>
      <c r="AU39" s="659"/>
      <c r="AV39" s="659"/>
      <c r="AW39" s="659"/>
      <c r="AX39" s="659"/>
      <c r="AY39" s="660"/>
      <c r="AZ39" s="634" t="s">
        <v>127</v>
      </c>
      <c r="BA39" s="635"/>
      <c r="BB39" s="635"/>
      <c r="BC39" s="635"/>
      <c r="BD39" s="653"/>
      <c r="BE39" s="653"/>
      <c r="BF39" s="661"/>
      <c r="BG39" s="666" t="s">
        <v>336</v>
      </c>
      <c r="BH39" s="667"/>
      <c r="BI39" s="667"/>
      <c r="BJ39" s="667"/>
      <c r="BK39" s="667"/>
      <c r="BL39" s="233"/>
      <c r="BM39" s="662" t="s">
        <v>337</v>
      </c>
      <c r="BN39" s="662"/>
      <c r="BO39" s="662"/>
      <c r="BP39" s="662"/>
      <c r="BQ39" s="662"/>
      <c r="BR39" s="662"/>
      <c r="BS39" s="662"/>
      <c r="BT39" s="662"/>
      <c r="BU39" s="663"/>
      <c r="BV39" s="634">
        <v>107</v>
      </c>
      <c r="BW39" s="635"/>
      <c r="BX39" s="635"/>
      <c r="BY39" s="635"/>
      <c r="BZ39" s="635"/>
      <c r="CA39" s="635"/>
      <c r="CB39" s="664"/>
      <c r="CD39" s="665" t="s">
        <v>338</v>
      </c>
      <c r="CE39" s="662"/>
      <c r="CF39" s="662"/>
      <c r="CG39" s="662"/>
      <c r="CH39" s="662"/>
      <c r="CI39" s="662"/>
      <c r="CJ39" s="662"/>
      <c r="CK39" s="662"/>
      <c r="CL39" s="662"/>
      <c r="CM39" s="662"/>
      <c r="CN39" s="662"/>
      <c r="CO39" s="662"/>
      <c r="CP39" s="662"/>
      <c r="CQ39" s="663"/>
      <c r="CR39" s="634">
        <v>173007</v>
      </c>
      <c r="CS39" s="653"/>
      <c r="CT39" s="653"/>
      <c r="CU39" s="653"/>
      <c r="CV39" s="653"/>
      <c r="CW39" s="653"/>
      <c r="CX39" s="653"/>
      <c r="CY39" s="654"/>
      <c r="CZ39" s="637">
        <v>3.4</v>
      </c>
      <c r="DA39" s="655"/>
      <c r="DB39" s="655"/>
      <c r="DC39" s="656"/>
      <c r="DD39" s="640">
        <v>170000</v>
      </c>
      <c r="DE39" s="653"/>
      <c r="DF39" s="653"/>
      <c r="DG39" s="653"/>
      <c r="DH39" s="653"/>
      <c r="DI39" s="653"/>
      <c r="DJ39" s="653"/>
      <c r="DK39" s="654"/>
      <c r="DL39" s="640" t="s">
        <v>241</v>
      </c>
      <c r="DM39" s="653"/>
      <c r="DN39" s="653"/>
      <c r="DO39" s="653"/>
      <c r="DP39" s="653"/>
      <c r="DQ39" s="653"/>
      <c r="DR39" s="653"/>
      <c r="DS39" s="653"/>
      <c r="DT39" s="653"/>
      <c r="DU39" s="653"/>
      <c r="DV39" s="654"/>
      <c r="DW39" s="637" t="s">
        <v>127</v>
      </c>
      <c r="DX39" s="655"/>
      <c r="DY39" s="655"/>
      <c r="DZ39" s="655"/>
      <c r="EA39" s="655"/>
      <c r="EB39" s="655"/>
      <c r="EC39" s="657"/>
    </row>
    <row r="40" spans="2:133" ht="11.25" customHeight="1" x14ac:dyDescent="0.15">
      <c r="AQ40" s="658" t="s">
        <v>339</v>
      </c>
      <c r="AR40" s="659"/>
      <c r="AS40" s="659"/>
      <c r="AT40" s="659"/>
      <c r="AU40" s="659"/>
      <c r="AV40" s="659"/>
      <c r="AW40" s="659"/>
      <c r="AX40" s="659"/>
      <c r="AY40" s="660"/>
      <c r="AZ40" s="634">
        <v>58245</v>
      </c>
      <c r="BA40" s="635"/>
      <c r="BB40" s="635"/>
      <c r="BC40" s="635"/>
      <c r="BD40" s="653"/>
      <c r="BE40" s="653"/>
      <c r="BF40" s="661"/>
      <c r="BG40" s="666"/>
      <c r="BH40" s="667"/>
      <c r="BI40" s="667"/>
      <c r="BJ40" s="667"/>
      <c r="BK40" s="667"/>
      <c r="BL40" s="233"/>
      <c r="BM40" s="662" t="s">
        <v>340</v>
      </c>
      <c r="BN40" s="662"/>
      <c r="BO40" s="662"/>
      <c r="BP40" s="662"/>
      <c r="BQ40" s="662"/>
      <c r="BR40" s="662"/>
      <c r="BS40" s="662"/>
      <c r="BT40" s="662"/>
      <c r="BU40" s="663"/>
      <c r="BV40" s="634" t="s">
        <v>127</v>
      </c>
      <c r="BW40" s="635"/>
      <c r="BX40" s="635"/>
      <c r="BY40" s="635"/>
      <c r="BZ40" s="635"/>
      <c r="CA40" s="635"/>
      <c r="CB40" s="664"/>
      <c r="CD40" s="665" t="s">
        <v>341</v>
      </c>
      <c r="CE40" s="662"/>
      <c r="CF40" s="662"/>
      <c r="CG40" s="662"/>
      <c r="CH40" s="662"/>
      <c r="CI40" s="662"/>
      <c r="CJ40" s="662"/>
      <c r="CK40" s="662"/>
      <c r="CL40" s="662"/>
      <c r="CM40" s="662"/>
      <c r="CN40" s="662"/>
      <c r="CO40" s="662"/>
      <c r="CP40" s="662"/>
      <c r="CQ40" s="663"/>
      <c r="CR40" s="634">
        <v>5786</v>
      </c>
      <c r="CS40" s="635"/>
      <c r="CT40" s="635"/>
      <c r="CU40" s="635"/>
      <c r="CV40" s="635"/>
      <c r="CW40" s="635"/>
      <c r="CX40" s="635"/>
      <c r="CY40" s="636"/>
      <c r="CZ40" s="637">
        <v>0.1</v>
      </c>
      <c r="DA40" s="655"/>
      <c r="DB40" s="655"/>
      <c r="DC40" s="656"/>
      <c r="DD40" s="640">
        <v>786</v>
      </c>
      <c r="DE40" s="635"/>
      <c r="DF40" s="635"/>
      <c r="DG40" s="635"/>
      <c r="DH40" s="635"/>
      <c r="DI40" s="635"/>
      <c r="DJ40" s="635"/>
      <c r="DK40" s="636"/>
      <c r="DL40" s="640" t="s">
        <v>127</v>
      </c>
      <c r="DM40" s="635"/>
      <c r="DN40" s="635"/>
      <c r="DO40" s="635"/>
      <c r="DP40" s="635"/>
      <c r="DQ40" s="635"/>
      <c r="DR40" s="635"/>
      <c r="DS40" s="635"/>
      <c r="DT40" s="635"/>
      <c r="DU40" s="635"/>
      <c r="DV40" s="636"/>
      <c r="DW40" s="637" t="s">
        <v>127</v>
      </c>
      <c r="DX40" s="655"/>
      <c r="DY40" s="655"/>
      <c r="DZ40" s="655"/>
      <c r="EA40" s="655"/>
      <c r="EB40" s="655"/>
      <c r="EC40" s="657"/>
    </row>
    <row r="41" spans="2:133" ht="11.25" customHeight="1" x14ac:dyDescent="0.15">
      <c r="AQ41" s="670" t="s">
        <v>342</v>
      </c>
      <c r="AR41" s="671"/>
      <c r="AS41" s="671"/>
      <c r="AT41" s="671"/>
      <c r="AU41" s="671"/>
      <c r="AV41" s="671"/>
      <c r="AW41" s="671"/>
      <c r="AX41" s="671"/>
      <c r="AY41" s="672"/>
      <c r="AZ41" s="618">
        <v>180018</v>
      </c>
      <c r="BA41" s="673"/>
      <c r="BB41" s="673"/>
      <c r="BC41" s="673"/>
      <c r="BD41" s="619"/>
      <c r="BE41" s="619"/>
      <c r="BF41" s="674"/>
      <c r="BG41" s="668"/>
      <c r="BH41" s="669"/>
      <c r="BI41" s="669"/>
      <c r="BJ41" s="669"/>
      <c r="BK41" s="669"/>
      <c r="BL41" s="234"/>
      <c r="BM41" s="675" t="s">
        <v>343</v>
      </c>
      <c r="BN41" s="675"/>
      <c r="BO41" s="675"/>
      <c r="BP41" s="675"/>
      <c r="BQ41" s="675"/>
      <c r="BR41" s="675"/>
      <c r="BS41" s="675"/>
      <c r="BT41" s="675"/>
      <c r="BU41" s="676"/>
      <c r="BV41" s="618">
        <v>340</v>
      </c>
      <c r="BW41" s="673"/>
      <c r="BX41" s="673"/>
      <c r="BY41" s="673"/>
      <c r="BZ41" s="673"/>
      <c r="CA41" s="673"/>
      <c r="CB41" s="677"/>
      <c r="CD41" s="665" t="s">
        <v>344</v>
      </c>
      <c r="CE41" s="662"/>
      <c r="CF41" s="662"/>
      <c r="CG41" s="662"/>
      <c r="CH41" s="662"/>
      <c r="CI41" s="662"/>
      <c r="CJ41" s="662"/>
      <c r="CK41" s="662"/>
      <c r="CL41" s="662"/>
      <c r="CM41" s="662"/>
      <c r="CN41" s="662"/>
      <c r="CO41" s="662"/>
      <c r="CP41" s="662"/>
      <c r="CQ41" s="663"/>
      <c r="CR41" s="634" t="s">
        <v>127</v>
      </c>
      <c r="CS41" s="653"/>
      <c r="CT41" s="653"/>
      <c r="CU41" s="653"/>
      <c r="CV41" s="653"/>
      <c r="CW41" s="653"/>
      <c r="CX41" s="653"/>
      <c r="CY41" s="654"/>
      <c r="CZ41" s="637" t="s">
        <v>237</v>
      </c>
      <c r="DA41" s="655"/>
      <c r="DB41" s="655"/>
      <c r="DC41" s="656"/>
      <c r="DD41" s="640" t="s">
        <v>127</v>
      </c>
      <c r="DE41" s="653"/>
      <c r="DF41" s="653"/>
      <c r="DG41" s="653"/>
      <c r="DH41" s="653"/>
      <c r="DI41" s="653"/>
      <c r="DJ41" s="653"/>
      <c r="DK41" s="654"/>
      <c r="DL41" s="641"/>
      <c r="DM41" s="642"/>
      <c r="DN41" s="642"/>
      <c r="DO41" s="642"/>
      <c r="DP41" s="642"/>
      <c r="DQ41" s="642"/>
      <c r="DR41" s="642"/>
      <c r="DS41" s="642"/>
      <c r="DT41" s="642"/>
      <c r="DU41" s="642"/>
      <c r="DV41" s="643"/>
      <c r="DW41" s="644"/>
      <c r="DX41" s="645"/>
      <c r="DY41" s="645"/>
      <c r="DZ41" s="645"/>
      <c r="EA41" s="645"/>
      <c r="EB41" s="645"/>
      <c r="EC41" s="646"/>
    </row>
    <row r="42" spans="2:133" ht="11.25" customHeight="1" x14ac:dyDescent="0.15">
      <c r="B42" s="227" t="s">
        <v>345</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31" t="s">
        <v>346</v>
      </c>
      <c r="CE42" s="632"/>
      <c r="CF42" s="632"/>
      <c r="CG42" s="632"/>
      <c r="CH42" s="632"/>
      <c r="CI42" s="632"/>
      <c r="CJ42" s="632"/>
      <c r="CK42" s="632"/>
      <c r="CL42" s="632"/>
      <c r="CM42" s="632"/>
      <c r="CN42" s="632"/>
      <c r="CO42" s="632"/>
      <c r="CP42" s="632"/>
      <c r="CQ42" s="633"/>
      <c r="CR42" s="634">
        <v>821393</v>
      </c>
      <c r="CS42" s="635"/>
      <c r="CT42" s="635"/>
      <c r="CU42" s="635"/>
      <c r="CV42" s="635"/>
      <c r="CW42" s="635"/>
      <c r="CX42" s="635"/>
      <c r="CY42" s="636"/>
      <c r="CZ42" s="637">
        <v>16.3</v>
      </c>
      <c r="DA42" s="638"/>
      <c r="DB42" s="638"/>
      <c r="DC42" s="639"/>
      <c r="DD42" s="640">
        <v>284836</v>
      </c>
      <c r="DE42" s="635"/>
      <c r="DF42" s="635"/>
      <c r="DG42" s="635"/>
      <c r="DH42" s="635"/>
      <c r="DI42" s="635"/>
      <c r="DJ42" s="635"/>
      <c r="DK42" s="636"/>
      <c r="DL42" s="641"/>
      <c r="DM42" s="642"/>
      <c r="DN42" s="642"/>
      <c r="DO42" s="642"/>
      <c r="DP42" s="642"/>
      <c r="DQ42" s="642"/>
      <c r="DR42" s="642"/>
      <c r="DS42" s="642"/>
      <c r="DT42" s="642"/>
      <c r="DU42" s="642"/>
      <c r="DV42" s="643"/>
      <c r="DW42" s="644"/>
      <c r="DX42" s="645"/>
      <c r="DY42" s="645"/>
      <c r="DZ42" s="645"/>
      <c r="EA42" s="645"/>
      <c r="EB42" s="645"/>
      <c r="EC42" s="646"/>
    </row>
    <row r="43" spans="2:133" ht="11.25" customHeight="1" x14ac:dyDescent="0.15">
      <c r="B43" s="237" t="s">
        <v>347</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31" t="s">
        <v>348</v>
      </c>
      <c r="CE43" s="632"/>
      <c r="CF43" s="632"/>
      <c r="CG43" s="632"/>
      <c r="CH43" s="632"/>
      <c r="CI43" s="632"/>
      <c r="CJ43" s="632"/>
      <c r="CK43" s="632"/>
      <c r="CL43" s="632"/>
      <c r="CM43" s="632"/>
      <c r="CN43" s="632"/>
      <c r="CO43" s="632"/>
      <c r="CP43" s="632"/>
      <c r="CQ43" s="633"/>
      <c r="CR43" s="634">
        <v>16305</v>
      </c>
      <c r="CS43" s="653"/>
      <c r="CT43" s="653"/>
      <c r="CU43" s="653"/>
      <c r="CV43" s="653"/>
      <c r="CW43" s="653"/>
      <c r="CX43" s="653"/>
      <c r="CY43" s="654"/>
      <c r="CZ43" s="637">
        <v>0.3</v>
      </c>
      <c r="DA43" s="655"/>
      <c r="DB43" s="655"/>
      <c r="DC43" s="656"/>
      <c r="DD43" s="640">
        <v>16305</v>
      </c>
      <c r="DE43" s="653"/>
      <c r="DF43" s="653"/>
      <c r="DG43" s="653"/>
      <c r="DH43" s="653"/>
      <c r="DI43" s="653"/>
      <c r="DJ43" s="653"/>
      <c r="DK43" s="654"/>
      <c r="DL43" s="641"/>
      <c r="DM43" s="642"/>
      <c r="DN43" s="642"/>
      <c r="DO43" s="642"/>
      <c r="DP43" s="642"/>
      <c r="DQ43" s="642"/>
      <c r="DR43" s="642"/>
      <c r="DS43" s="642"/>
      <c r="DT43" s="642"/>
      <c r="DU43" s="642"/>
      <c r="DV43" s="643"/>
      <c r="DW43" s="644"/>
      <c r="DX43" s="645"/>
      <c r="DY43" s="645"/>
      <c r="DZ43" s="645"/>
      <c r="EA43" s="645"/>
      <c r="EB43" s="645"/>
      <c r="EC43" s="646"/>
    </row>
    <row r="44" spans="2:133" ht="11.25" customHeight="1" x14ac:dyDescent="0.15">
      <c r="B44" s="238" t="s">
        <v>349</v>
      </c>
      <c r="CD44" s="647" t="s">
        <v>300</v>
      </c>
      <c r="CE44" s="648"/>
      <c r="CF44" s="631" t="s">
        <v>350</v>
      </c>
      <c r="CG44" s="632"/>
      <c r="CH44" s="632"/>
      <c r="CI44" s="632"/>
      <c r="CJ44" s="632"/>
      <c r="CK44" s="632"/>
      <c r="CL44" s="632"/>
      <c r="CM44" s="632"/>
      <c r="CN44" s="632"/>
      <c r="CO44" s="632"/>
      <c r="CP44" s="632"/>
      <c r="CQ44" s="633"/>
      <c r="CR44" s="634">
        <v>806403</v>
      </c>
      <c r="CS44" s="635"/>
      <c r="CT44" s="635"/>
      <c r="CU44" s="635"/>
      <c r="CV44" s="635"/>
      <c r="CW44" s="635"/>
      <c r="CX44" s="635"/>
      <c r="CY44" s="636"/>
      <c r="CZ44" s="637">
        <v>16</v>
      </c>
      <c r="DA44" s="638"/>
      <c r="DB44" s="638"/>
      <c r="DC44" s="639"/>
      <c r="DD44" s="640">
        <v>269846</v>
      </c>
      <c r="DE44" s="635"/>
      <c r="DF44" s="635"/>
      <c r="DG44" s="635"/>
      <c r="DH44" s="635"/>
      <c r="DI44" s="635"/>
      <c r="DJ44" s="635"/>
      <c r="DK44" s="636"/>
      <c r="DL44" s="641"/>
      <c r="DM44" s="642"/>
      <c r="DN44" s="642"/>
      <c r="DO44" s="642"/>
      <c r="DP44" s="642"/>
      <c r="DQ44" s="642"/>
      <c r="DR44" s="642"/>
      <c r="DS44" s="642"/>
      <c r="DT44" s="642"/>
      <c r="DU44" s="642"/>
      <c r="DV44" s="643"/>
      <c r="DW44" s="644"/>
      <c r="DX44" s="645"/>
      <c r="DY44" s="645"/>
      <c r="DZ44" s="645"/>
      <c r="EA44" s="645"/>
      <c r="EB44" s="645"/>
      <c r="EC44" s="646"/>
    </row>
    <row r="45" spans="2:133" ht="11.25" customHeight="1" x14ac:dyDescent="0.15">
      <c r="CD45" s="649"/>
      <c r="CE45" s="650"/>
      <c r="CF45" s="631" t="s">
        <v>351</v>
      </c>
      <c r="CG45" s="632"/>
      <c r="CH45" s="632"/>
      <c r="CI45" s="632"/>
      <c r="CJ45" s="632"/>
      <c r="CK45" s="632"/>
      <c r="CL45" s="632"/>
      <c r="CM45" s="632"/>
      <c r="CN45" s="632"/>
      <c r="CO45" s="632"/>
      <c r="CP45" s="632"/>
      <c r="CQ45" s="633"/>
      <c r="CR45" s="634">
        <v>357886</v>
      </c>
      <c r="CS45" s="653"/>
      <c r="CT45" s="653"/>
      <c r="CU45" s="653"/>
      <c r="CV45" s="653"/>
      <c r="CW45" s="653"/>
      <c r="CX45" s="653"/>
      <c r="CY45" s="654"/>
      <c r="CZ45" s="637">
        <v>7.1</v>
      </c>
      <c r="DA45" s="655"/>
      <c r="DB45" s="655"/>
      <c r="DC45" s="656"/>
      <c r="DD45" s="640">
        <v>54426</v>
      </c>
      <c r="DE45" s="653"/>
      <c r="DF45" s="653"/>
      <c r="DG45" s="653"/>
      <c r="DH45" s="653"/>
      <c r="DI45" s="653"/>
      <c r="DJ45" s="653"/>
      <c r="DK45" s="654"/>
      <c r="DL45" s="641"/>
      <c r="DM45" s="642"/>
      <c r="DN45" s="642"/>
      <c r="DO45" s="642"/>
      <c r="DP45" s="642"/>
      <c r="DQ45" s="642"/>
      <c r="DR45" s="642"/>
      <c r="DS45" s="642"/>
      <c r="DT45" s="642"/>
      <c r="DU45" s="642"/>
      <c r="DV45" s="643"/>
      <c r="DW45" s="644"/>
      <c r="DX45" s="645"/>
      <c r="DY45" s="645"/>
      <c r="DZ45" s="645"/>
      <c r="EA45" s="645"/>
      <c r="EB45" s="645"/>
      <c r="EC45" s="646"/>
    </row>
    <row r="46" spans="2:133" ht="11.25" customHeight="1" x14ac:dyDescent="0.15">
      <c r="CD46" s="649"/>
      <c r="CE46" s="650"/>
      <c r="CF46" s="631" t="s">
        <v>352</v>
      </c>
      <c r="CG46" s="632"/>
      <c r="CH46" s="632"/>
      <c r="CI46" s="632"/>
      <c r="CJ46" s="632"/>
      <c r="CK46" s="632"/>
      <c r="CL46" s="632"/>
      <c r="CM46" s="632"/>
      <c r="CN46" s="632"/>
      <c r="CO46" s="632"/>
      <c r="CP46" s="632"/>
      <c r="CQ46" s="633"/>
      <c r="CR46" s="634">
        <v>387026</v>
      </c>
      <c r="CS46" s="635"/>
      <c r="CT46" s="635"/>
      <c r="CU46" s="635"/>
      <c r="CV46" s="635"/>
      <c r="CW46" s="635"/>
      <c r="CX46" s="635"/>
      <c r="CY46" s="636"/>
      <c r="CZ46" s="637">
        <v>7.7</v>
      </c>
      <c r="DA46" s="638"/>
      <c r="DB46" s="638"/>
      <c r="DC46" s="639"/>
      <c r="DD46" s="640">
        <v>165203</v>
      </c>
      <c r="DE46" s="635"/>
      <c r="DF46" s="635"/>
      <c r="DG46" s="635"/>
      <c r="DH46" s="635"/>
      <c r="DI46" s="635"/>
      <c r="DJ46" s="635"/>
      <c r="DK46" s="636"/>
      <c r="DL46" s="641"/>
      <c r="DM46" s="642"/>
      <c r="DN46" s="642"/>
      <c r="DO46" s="642"/>
      <c r="DP46" s="642"/>
      <c r="DQ46" s="642"/>
      <c r="DR46" s="642"/>
      <c r="DS46" s="642"/>
      <c r="DT46" s="642"/>
      <c r="DU46" s="642"/>
      <c r="DV46" s="643"/>
      <c r="DW46" s="644"/>
      <c r="DX46" s="645"/>
      <c r="DY46" s="645"/>
      <c r="DZ46" s="645"/>
      <c r="EA46" s="645"/>
      <c r="EB46" s="645"/>
      <c r="EC46" s="646"/>
    </row>
    <row r="47" spans="2:133" ht="11.25" customHeight="1" x14ac:dyDescent="0.15">
      <c r="CD47" s="649"/>
      <c r="CE47" s="650"/>
      <c r="CF47" s="631" t="s">
        <v>353</v>
      </c>
      <c r="CG47" s="632"/>
      <c r="CH47" s="632"/>
      <c r="CI47" s="632"/>
      <c r="CJ47" s="632"/>
      <c r="CK47" s="632"/>
      <c r="CL47" s="632"/>
      <c r="CM47" s="632"/>
      <c r="CN47" s="632"/>
      <c r="CO47" s="632"/>
      <c r="CP47" s="632"/>
      <c r="CQ47" s="633"/>
      <c r="CR47" s="634">
        <v>14990</v>
      </c>
      <c r="CS47" s="653"/>
      <c r="CT47" s="653"/>
      <c r="CU47" s="653"/>
      <c r="CV47" s="653"/>
      <c r="CW47" s="653"/>
      <c r="CX47" s="653"/>
      <c r="CY47" s="654"/>
      <c r="CZ47" s="637">
        <v>0.3</v>
      </c>
      <c r="DA47" s="655"/>
      <c r="DB47" s="655"/>
      <c r="DC47" s="656"/>
      <c r="DD47" s="640">
        <v>14990</v>
      </c>
      <c r="DE47" s="653"/>
      <c r="DF47" s="653"/>
      <c r="DG47" s="653"/>
      <c r="DH47" s="653"/>
      <c r="DI47" s="653"/>
      <c r="DJ47" s="653"/>
      <c r="DK47" s="654"/>
      <c r="DL47" s="641"/>
      <c r="DM47" s="642"/>
      <c r="DN47" s="642"/>
      <c r="DO47" s="642"/>
      <c r="DP47" s="642"/>
      <c r="DQ47" s="642"/>
      <c r="DR47" s="642"/>
      <c r="DS47" s="642"/>
      <c r="DT47" s="642"/>
      <c r="DU47" s="642"/>
      <c r="DV47" s="643"/>
      <c r="DW47" s="644"/>
      <c r="DX47" s="645"/>
      <c r="DY47" s="645"/>
      <c r="DZ47" s="645"/>
      <c r="EA47" s="645"/>
      <c r="EB47" s="645"/>
      <c r="EC47" s="646"/>
    </row>
    <row r="48" spans="2:133" x14ac:dyDescent="0.15">
      <c r="CD48" s="651"/>
      <c r="CE48" s="652"/>
      <c r="CF48" s="631" t="s">
        <v>354</v>
      </c>
      <c r="CG48" s="632"/>
      <c r="CH48" s="632"/>
      <c r="CI48" s="632"/>
      <c r="CJ48" s="632"/>
      <c r="CK48" s="632"/>
      <c r="CL48" s="632"/>
      <c r="CM48" s="632"/>
      <c r="CN48" s="632"/>
      <c r="CO48" s="632"/>
      <c r="CP48" s="632"/>
      <c r="CQ48" s="633"/>
      <c r="CR48" s="634" t="s">
        <v>237</v>
      </c>
      <c r="CS48" s="635"/>
      <c r="CT48" s="635"/>
      <c r="CU48" s="635"/>
      <c r="CV48" s="635"/>
      <c r="CW48" s="635"/>
      <c r="CX48" s="635"/>
      <c r="CY48" s="636"/>
      <c r="CZ48" s="637" t="s">
        <v>237</v>
      </c>
      <c r="DA48" s="638"/>
      <c r="DB48" s="638"/>
      <c r="DC48" s="639"/>
      <c r="DD48" s="640" t="s">
        <v>127</v>
      </c>
      <c r="DE48" s="635"/>
      <c r="DF48" s="635"/>
      <c r="DG48" s="635"/>
      <c r="DH48" s="635"/>
      <c r="DI48" s="635"/>
      <c r="DJ48" s="635"/>
      <c r="DK48" s="636"/>
      <c r="DL48" s="641"/>
      <c r="DM48" s="642"/>
      <c r="DN48" s="642"/>
      <c r="DO48" s="642"/>
      <c r="DP48" s="642"/>
      <c r="DQ48" s="642"/>
      <c r="DR48" s="642"/>
      <c r="DS48" s="642"/>
      <c r="DT48" s="642"/>
      <c r="DU48" s="642"/>
      <c r="DV48" s="643"/>
      <c r="DW48" s="644"/>
      <c r="DX48" s="645"/>
      <c r="DY48" s="645"/>
      <c r="DZ48" s="645"/>
      <c r="EA48" s="645"/>
      <c r="EB48" s="645"/>
      <c r="EC48" s="646"/>
    </row>
    <row r="49" spans="82:133" ht="11.25" customHeight="1" x14ac:dyDescent="0.15">
      <c r="CD49" s="615" t="s">
        <v>355</v>
      </c>
      <c r="CE49" s="616"/>
      <c r="CF49" s="616"/>
      <c r="CG49" s="616"/>
      <c r="CH49" s="616"/>
      <c r="CI49" s="616"/>
      <c r="CJ49" s="616"/>
      <c r="CK49" s="616"/>
      <c r="CL49" s="616"/>
      <c r="CM49" s="616"/>
      <c r="CN49" s="616"/>
      <c r="CO49" s="616"/>
      <c r="CP49" s="616"/>
      <c r="CQ49" s="617"/>
      <c r="CR49" s="618">
        <v>5048996</v>
      </c>
      <c r="CS49" s="619"/>
      <c r="CT49" s="619"/>
      <c r="CU49" s="619"/>
      <c r="CV49" s="619"/>
      <c r="CW49" s="619"/>
      <c r="CX49" s="619"/>
      <c r="CY49" s="620"/>
      <c r="CZ49" s="621">
        <v>100</v>
      </c>
      <c r="DA49" s="622"/>
      <c r="DB49" s="622"/>
      <c r="DC49" s="623"/>
      <c r="DD49" s="624">
        <v>3838958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7DerckF1YlvTyIOjCL+2mzwHCYqFUpbxXiB5Xbf+oN4hrcf5GwIkd/D+fZtxCF45AvfqpZoKuCr1M+xhczp8hA==" saltValue="W5vmEnhpmsXbByVZ2dMy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356</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59" t="s">
        <v>357</v>
      </c>
      <c r="DK2" s="1160"/>
      <c r="DL2" s="1160"/>
      <c r="DM2" s="1160"/>
      <c r="DN2" s="1160"/>
      <c r="DO2" s="1161"/>
      <c r="DP2" s="247"/>
      <c r="DQ2" s="1159" t="s">
        <v>358</v>
      </c>
      <c r="DR2" s="1160"/>
      <c r="DS2" s="1160"/>
      <c r="DT2" s="1160"/>
      <c r="DU2" s="1160"/>
      <c r="DV2" s="1160"/>
      <c r="DW2" s="1160"/>
      <c r="DX2" s="1160"/>
      <c r="DY2" s="1160"/>
      <c r="DZ2" s="1161"/>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12" t="s">
        <v>359</v>
      </c>
      <c r="B4" s="1112"/>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250"/>
      <c r="BA4" s="250"/>
      <c r="BB4" s="250"/>
      <c r="BC4" s="250"/>
      <c r="BD4" s="250"/>
      <c r="BE4" s="251"/>
      <c r="BF4" s="251"/>
      <c r="BG4" s="251"/>
      <c r="BH4" s="251"/>
      <c r="BI4" s="251"/>
      <c r="BJ4" s="251"/>
      <c r="BK4" s="251"/>
      <c r="BL4" s="251"/>
      <c r="BM4" s="251"/>
      <c r="BN4" s="251"/>
      <c r="BO4" s="251"/>
      <c r="BP4" s="251"/>
      <c r="BQ4" s="250" t="s">
        <v>360</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44" t="s">
        <v>361</v>
      </c>
      <c r="B5" s="1045"/>
      <c r="C5" s="1045"/>
      <c r="D5" s="1045"/>
      <c r="E5" s="1045"/>
      <c r="F5" s="1045"/>
      <c r="G5" s="1045"/>
      <c r="H5" s="1045"/>
      <c r="I5" s="1045"/>
      <c r="J5" s="1045"/>
      <c r="K5" s="1045"/>
      <c r="L5" s="1045"/>
      <c r="M5" s="1045"/>
      <c r="N5" s="1045"/>
      <c r="O5" s="1045"/>
      <c r="P5" s="1046"/>
      <c r="Q5" s="1050" t="s">
        <v>362</v>
      </c>
      <c r="R5" s="1051"/>
      <c r="S5" s="1051"/>
      <c r="T5" s="1051"/>
      <c r="U5" s="1052"/>
      <c r="V5" s="1050" t="s">
        <v>363</v>
      </c>
      <c r="W5" s="1051"/>
      <c r="X5" s="1051"/>
      <c r="Y5" s="1051"/>
      <c r="Z5" s="1052"/>
      <c r="AA5" s="1050" t="s">
        <v>364</v>
      </c>
      <c r="AB5" s="1051"/>
      <c r="AC5" s="1051"/>
      <c r="AD5" s="1051"/>
      <c r="AE5" s="1051"/>
      <c r="AF5" s="1162" t="s">
        <v>365</v>
      </c>
      <c r="AG5" s="1051"/>
      <c r="AH5" s="1051"/>
      <c r="AI5" s="1051"/>
      <c r="AJ5" s="1066"/>
      <c r="AK5" s="1051" t="s">
        <v>366</v>
      </c>
      <c r="AL5" s="1051"/>
      <c r="AM5" s="1051"/>
      <c r="AN5" s="1051"/>
      <c r="AO5" s="1052"/>
      <c r="AP5" s="1050" t="s">
        <v>367</v>
      </c>
      <c r="AQ5" s="1051"/>
      <c r="AR5" s="1051"/>
      <c r="AS5" s="1051"/>
      <c r="AT5" s="1052"/>
      <c r="AU5" s="1050" t="s">
        <v>368</v>
      </c>
      <c r="AV5" s="1051"/>
      <c r="AW5" s="1051"/>
      <c r="AX5" s="1051"/>
      <c r="AY5" s="1066"/>
      <c r="AZ5" s="254"/>
      <c r="BA5" s="254"/>
      <c r="BB5" s="254"/>
      <c r="BC5" s="254"/>
      <c r="BD5" s="254"/>
      <c r="BE5" s="255"/>
      <c r="BF5" s="255"/>
      <c r="BG5" s="255"/>
      <c r="BH5" s="255"/>
      <c r="BI5" s="255"/>
      <c r="BJ5" s="255"/>
      <c r="BK5" s="255"/>
      <c r="BL5" s="255"/>
      <c r="BM5" s="255"/>
      <c r="BN5" s="255"/>
      <c r="BO5" s="255"/>
      <c r="BP5" s="255"/>
      <c r="BQ5" s="1044" t="s">
        <v>369</v>
      </c>
      <c r="BR5" s="1045"/>
      <c r="BS5" s="1045"/>
      <c r="BT5" s="1045"/>
      <c r="BU5" s="1045"/>
      <c r="BV5" s="1045"/>
      <c r="BW5" s="1045"/>
      <c r="BX5" s="1045"/>
      <c r="BY5" s="1045"/>
      <c r="BZ5" s="1045"/>
      <c r="CA5" s="1045"/>
      <c r="CB5" s="1045"/>
      <c r="CC5" s="1045"/>
      <c r="CD5" s="1045"/>
      <c r="CE5" s="1045"/>
      <c r="CF5" s="1045"/>
      <c r="CG5" s="1046"/>
      <c r="CH5" s="1050" t="s">
        <v>370</v>
      </c>
      <c r="CI5" s="1051"/>
      <c r="CJ5" s="1051"/>
      <c r="CK5" s="1051"/>
      <c r="CL5" s="1052"/>
      <c r="CM5" s="1050" t="s">
        <v>371</v>
      </c>
      <c r="CN5" s="1051"/>
      <c r="CO5" s="1051"/>
      <c r="CP5" s="1051"/>
      <c r="CQ5" s="1052"/>
      <c r="CR5" s="1050" t="s">
        <v>372</v>
      </c>
      <c r="CS5" s="1051"/>
      <c r="CT5" s="1051"/>
      <c r="CU5" s="1051"/>
      <c r="CV5" s="1052"/>
      <c r="CW5" s="1050" t="s">
        <v>373</v>
      </c>
      <c r="CX5" s="1051"/>
      <c r="CY5" s="1051"/>
      <c r="CZ5" s="1051"/>
      <c r="DA5" s="1052"/>
      <c r="DB5" s="1050" t="s">
        <v>374</v>
      </c>
      <c r="DC5" s="1051"/>
      <c r="DD5" s="1051"/>
      <c r="DE5" s="1051"/>
      <c r="DF5" s="1052"/>
      <c r="DG5" s="1147" t="s">
        <v>375</v>
      </c>
      <c r="DH5" s="1148"/>
      <c r="DI5" s="1148"/>
      <c r="DJ5" s="1148"/>
      <c r="DK5" s="1149"/>
      <c r="DL5" s="1147" t="s">
        <v>376</v>
      </c>
      <c r="DM5" s="1148"/>
      <c r="DN5" s="1148"/>
      <c r="DO5" s="1148"/>
      <c r="DP5" s="1149"/>
      <c r="DQ5" s="1050" t="s">
        <v>377</v>
      </c>
      <c r="DR5" s="1051"/>
      <c r="DS5" s="1051"/>
      <c r="DT5" s="1051"/>
      <c r="DU5" s="1052"/>
      <c r="DV5" s="1050" t="s">
        <v>368</v>
      </c>
      <c r="DW5" s="1051"/>
      <c r="DX5" s="1051"/>
      <c r="DY5" s="1051"/>
      <c r="DZ5" s="1066"/>
      <c r="EA5" s="252"/>
    </row>
    <row r="6" spans="1:131" s="253" customFormat="1" ht="26.25" customHeight="1" thickBot="1" x14ac:dyDescent="0.2">
      <c r="A6" s="1047"/>
      <c r="B6" s="1048"/>
      <c r="C6" s="1048"/>
      <c r="D6" s="1048"/>
      <c r="E6" s="1048"/>
      <c r="F6" s="1048"/>
      <c r="G6" s="1048"/>
      <c r="H6" s="1048"/>
      <c r="I6" s="1048"/>
      <c r="J6" s="1048"/>
      <c r="K6" s="1048"/>
      <c r="L6" s="1048"/>
      <c r="M6" s="1048"/>
      <c r="N6" s="1048"/>
      <c r="O6" s="1048"/>
      <c r="P6" s="1049"/>
      <c r="Q6" s="1053"/>
      <c r="R6" s="1054"/>
      <c r="S6" s="1054"/>
      <c r="T6" s="1054"/>
      <c r="U6" s="1055"/>
      <c r="V6" s="1053"/>
      <c r="W6" s="1054"/>
      <c r="X6" s="1054"/>
      <c r="Y6" s="1054"/>
      <c r="Z6" s="1055"/>
      <c r="AA6" s="1053"/>
      <c r="AB6" s="1054"/>
      <c r="AC6" s="1054"/>
      <c r="AD6" s="1054"/>
      <c r="AE6" s="1054"/>
      <c r="AF6" s="1163"/>
      <c r="AG6" s="1054"/>
      <c r="AH6" s="1054"/>
      <c r="AI6" s="1054"/>
      <c r="AJ6" s="1067"/>
      <c r="AK6" s="1054"/>
      <c r="AL6" s="1054"/>
      <c r="AM6" s="1054"/>
      <c r="AN6" s="1054"/>
      <c r="AO6" s="1055"/>
      <c r="AP6" s="1053"/>
      <c r="AQ6" s="1054"/>
      <c r="AR6" s="1054"/>
      <c r="AS6" s="1054"/>
      <c r="AT6" s="1055"/>
      <c r="AU6" s="1053"/>
      <c r="AV6" s="1054"/>
      <c r="AW6" s="1054"/>
      <c r="AX6" s="1054"/>
      <c r="AY6" s="1067"/>
      <c r="AZ6" s="250"/>
      <c r="BA6" s="250"/>
      <c r="BB6" s="250"/>
      <c r="BC6" s="250"/>
      <c r="BD6" s="250"/>
      <c r="BE6" s="251"/>
      <c r="BF6" s="251"/>
      <c r="BG6" s="251"/>
      <c r="BH6" s="251"/>
      <c r="BI6" s="251"/>
      <c r="BJ6" s="251"/>
      <c r="BK6" s="251"/>
      <c r="BL6" s="251"/>
      <c r="BM6" s="251"/>
      <c r="BN6" s="251"/>
      <c r="BO6" s="251"/>
      <c r="BP6" s="251"/>
      <c r="BQ6" s="1047"/>
      <c r="BR6" s="1048"/>
      <c r="BS6" s="1048"/>
      <c r="BT6" s="1048"/>
      <c r="BU6" s="1048"/>
      <c r="BV6" s="1048"/>
      <c r="BW6" s="1048"/>
      <c r="BX6" s="1048"/>
      <c r="BY6" s="1048"/>
      <c r="BZ6" s="1048"/>
      <c r="CA6" s="1048"/>
      <c r="CB6" s="1048"/>
      <c r="CC6" s="1048"/>
      <c r="CD6" s="1048"/>
      <c r="CE6" s="1048"/>
      <c r="CF6" s="1048"/>
      <c r="CG6" s="1049"/>
      <c r="CH6" s="1053"/>
      <c r="CI6" s="1054"/>
      <c r="CJ6" s="1054"/>
      <c r="CK6" s="1054"/>
      <c r="CL6" s="1055"/>
      <c r="CM6" s="1053"/>
      <c r="CN6" s="1054"/>
      <c r="CO6" s="1054"/>
      <c r="CP6" s="1054"/>
      <c r="CQ6" s="1055"/>
      <c r="CR6" s="1053"/>
      <c r="CS6" s="1054"/>
      <c r="CT6" s="1054"/>
      <c r="CU6" s="1054"/>
      <c r="CV6" s="1055"/>
      <c r="CW6" s="1053"/>
      <c r="CX6" s="1054"/>
      <c r="CY6" s="1054"/>
      <c r="CZ6" s="1054"/>
      <c r="DA6" s="1055"/>
      <c r="DB6" s="1053"/>
      <c r="DC6" s="1054"/>
      <c r="DD6" s="1054"/>
      <c r="DE6" s="1054"/>
      <c r="DF6" s="1055"/>
      <c r="DG6" s="1150"/>
      <c r="DH6" s="1151"/>
      <c r="DI6" s="1151"/>
      <c r="DJ6" s="1151"/>
      <c r="DK6" s="1152"/>
      <c r="DL6" s="1150"/>
      <c r="DM6" s="1151"/>
      <c r="DN6" s="1151"/>
      <c r="DO6" s="1151"/>
      <c r="DP6" s="1152"/>
      <c r="DQ6" s="1053"/>
      <c r="DR6" s="1054"/>
      <c r="DS6" s="1054"/>
      <c r="DT6" s="1054"/>
      <c r="DU6" s="1055"/>
      <c r="DV6" s="1053"/>
      <c r="DW6" s="1054"/>
      <c r="DX6" s="1054"/>
      <c r="DY6" s="1054"/>
      <c r="DZ6" s="1067"/>
      <c r="EA6" s="252"/>
    </row>
    <row r="7" spans="1:131" s="253" customFormat="1" ht="26.25" customHeight="1" thickTop="1" x14ac:dyDescent="0.15">
      <c r="A7" s="256">
        <v>1</v>
      </c>
      <c r="B7" s="1099" t="s">
        <v>378</v>
      </c>
      <c r="C7" s="1100"/>
      <c r="D7" s="1100"/>
      <c r="E7" s="1100"/>
      <c r="F7" s="1100"/>
      <c r="G7" s="1100"/>
      <c r="H7" s="1100"/>
      <c r="I7" s="1100"/>
      <c r="J7" s="1100"/>
      <c r="K7" s="1100"/>
      <c r="L7" s="1100"/>
      <c r="M7" s="1100"/>
      <c r="N7" s="1100"/>
      <c r="O7" s="1100"/>
      <c r="P7" s="1101"/>
      <c r="Q7" s="1153">
        <v>5347</v>
      </c>
      <c r="R7" s="1154"/>
      <c r="S7" s="1154"/>
      <c r="T7" s="1154"/>
      <c r="U7" s="1154"/>
      <c r="V7" s="1154">
        <v>5049</v>
      </c>
      <c r="W7" s="1154"/>
      <c r="X7" s="1154"/>
      <c r="Y7" s="1154"/>
      <c r="Z7" s="1154"/>
      <c r="AA7" s="1154">
        <v>298</v>
      </c>
      <c r="AB7" s="1154"/>
      <c r="AC7" s="1154"/>
      <c r="AD7" s="1154"/>
      <c r="AE7" s="1155"/>
      <c r="AF7" s="1156">
        <v>293</v>
      </c>
      <c r="AG7" s="1157"/>
      <c r="AH7" s="1157"/>
      <c r="AI7" s="1157"/>
      <c r="AJ7" s="1158"/>
      <c r="AK7" s="1140"/>
      <c r="AL7" s="1141"/>
      <c r="AM7" s="1141"/>
      <c r="AN7" s="1141"/>
      <c r="AO7" s="1141"/>
      <c r="AP7" s="1141">
        <v>5280</v>
      </c>
      <c r="AQ7" s="1141"/>
      <c r="AR7" s="1141"/>
      <c r="AS7" s="1141"/>
      <c r="AT7" s="1141"/>
      <c r="AU7" s="1142"/>
      <c r="AV7" s="1142"/>
      <c r="AW7" s="1142"/>
      <c r="AX7" s="1142"/>
      <c r="AY7" s="1143"/>
      <c r="AZ7" s="250"/>
      <c r="BA7" s="250"/>
      <c r="BB7" s="250"/>
      <c r="BC7" s="250"/>
      <c r="BD7" s="250"/>
      <c r="BE7" s="251"/>
      <c r="BF7" s="251"/>
      <c r="BG7" s="251"/>
      <c r="BH7" s="251"/>
      <c r="BI7" s="251"/>
      <c r="BJ7" s="251"/>
      <c r="BK7" s="251"/>
      <c r="BL7" s="251"/>
      <c r="BM7" s="251"/>
      <c r="BN7" s="251"/>
      <c r="BO7" s="251"/>
      <c r="BP7" s="251"/>
      <c r="BQ7" s="257">
        <v>1</v>
      </c>
      <c r="BR7" s="258"/>
      <c r="BS7" s="1144" t="s">
        <v>574</v>
      </c>
      <c r="BT7" s="1145"/>
      <c r="BU7" s="1145"/>
      <c r="BV7" s="1145"/>
      <c r="BW7" s="1145"/>
      <c r="BX7" s="1145"/>
      <c r="BY7" s="1145"/>
      <c r="BZ7" s="1145"/>
      <c r="CA7" s="1145"/>
      <c r="CB7" s="1145"/>
      <c r="CC7" s="1145"/>
      <c r="CD7" s="1145"/>
      <c r="CE7" s="1145"/>
      <c r="CF7" s="1145"/>
      <c r="CG7" s="1146"/>
      <c r="CH7" s="1137">
        <v>-37</v>
      </c>
      <c r="CI7" s="1138"/>
      <c r="CJ7" s="1138"/>
      <c r="CK7" s="1138"/>
      <c r="CL7" s="1139"/>
      <c r="CM7" s="1137">
        <v>-19</v>
      </c>
      <c r="CN7" s="1138"/>
      <c r="CO7" s="1138"/>
      <c r="CP7" s="1138"/>
      <c r="CQ7" s="1139"/>
      <c r="CR7" s="1137">
        <v>20</v>
      </c>
      <c r="CS7" s="1138"/>
      <c r="CT7" s="1138"/>
      <c r="CU7" s="1138"/>
      <c r="CV7" s="1139"/>
      <c r="CW7" s="1137" t="s">
        <v>569</v>
      </c>
      <c r="CX7" s="1138"/>
      <c r="CY7" s="1138"/>
      <c r="CZ7" s="1138"/>
      <c r="DA7" s="1139"/>
      <c r="DB7" s="1137" t="s">
        <v>569</v>
      </c>
      <c r="DC7" s="1138"/>
      <c r="DD7" s="1138"/>
      <c r="DE7" s="1138"/>
      <c r="DF7" s="1139"/>
      <c r="DG7" s="1137" t="s">
        <v>569</v>
      </c>
      <c r="DH7" s="1138"/>
      <c r="DI7" s="1138"/>
      <c r="DJ7" s="1138"/>
      <c r="DK7" s="1139"/>
      <c r="DL7" s="1137" t="s">
        <v>569</v>
      </c>
      <c r="DM7" s="1138"/>
      <c r="DN7" s="1138"/>
      <c r="DO7" s="1138"/>
      <c r="DP7" s="1139"/>
      <c r="DQ7" s="1137" t="s">
        <v>569</v>
      </c>
      <c r="DR7" s="1138"/>
      <c r="DS7" s="1138"/>
      <c r="DT7" s="1138"/>
      <c r="DU7" s="1139"/>
      <c r="DV7" s="1164"/>
      <c r="DW7" s="1165"/>
      <c r="DX7" s="1165"/>
      <c r="DY7" s="1165"/>
      <c r="DZ7" s="1166"/>
      <c r="EA7" s="252"/>
    </row>
    <row r="8" spans="1:131" s="253" customFormat="1" ht="26.25" customHeight="1" x14ac:dyDescent="0.15">
      <c r="A8" s="259">
        <v>2</v>
      </c>
      <c r="B8" s="1080"/>
      <c r="C8" s="1081"/>
      <c r="D8" s="1081"/>
      <c r="E8" s="1081"/>
      <c r="F8" s="1081"/>
      <c r="G8" s="1081"/>
      <c r="H8" s="1081"/>
      <c r="I8" s="1081"/>
      <c r="J8" s="1081"/>
      <c r="K8" s="1081"/>
      <c r="L8" s="1081"/>
      <c r="M8" s="1081"/>
      <c r="N8" s="1081"/>
      <c r="O8" s="1081"/>
      <c r="P8" s="1082"/>
      <c r="Q8" s="1092"/>
      <c r="R8" s="1093"/>
      <c r="S8" s="1093"/>
      <c r="T8" s="1093"/>
      <c r="U8" s="1093"/>
      <c r="V8" s="1093"/>
      <c r="W8" s="1093"/>
      <c r="X8" s="1093"/>
      <c r="Y8" s="1093"/>
      <c r="Z8" s="1093"/>
      <c r="AA8" s="1093"/>
      <c r="AB8" s="1093"/>
      <c r="AC8" s="1093"/>
      <c r="AD8" s="1093"/>
      <c r="AE8" s="1094"/>
      <c r="AF8" s="1086"/>
      <c r="AG8" s="1087"/>
      <c r="AH8" s="1087"/>
      <c r="AI8" s="1087"/>
      <c r="AJ8" s="1088"/>
      <c r="AK8" s="1135"/>
      <c r="AL8" s="1136"/>
      <c r="AM8" s="1136"/>
      <c r="AN8" s="1136"/>
      <c r="AO8" s="1136"/>
      <c r="AP8" s="1136"/>
      <c r="AQ8" s="1136"/>
      <c r="AR8" s="1136"/>
      <c r="AS8" s="1136"/>
      <c r="AT8" s="1136"/>
      <c r="AU8" s="1133"/>
      <c r="AV8" s="1133"/>
      <c r="AW8" s="1133"/>
      <c r="AX8" s="1133"/>
      <c r="AY8" s="1134"/>
      <c r="AZ8" s="250"/>
      <c r="BA8" s="250"/>
      <c r="BB8" s="250"/>
      <c r="BC8" s="250"/>
      <c r="BD8" s="250"/>
      <c r="BE8" s="251"/>
      <c r="BF8" s="251"/>
      <c r="BG8" s="251"/>
      <c r="BH8" s="251"/>
      <c r="BI8" s="251"/>
      <c r="BJ8" s="251"/>
      <c r="BK8" s="251"/>
      <c r="BL8" s="251"/>
      <c r="BM8" s="251"/>
      <c r="BN8" s="251"/>
      <c r="BO8" s="251"/>
      <c r="BP8" s="251"/>
      <c r="BQ8" s="260">
        <v>2</v>
      </c>
      <c r="BR8" s="261"/>
      <c r="BS8" s="1063" t="s">
        <v>575</v>
      </c>
      <c r="BT8" s="1064"/>
      <c r="BU8" s="1064"/>
      <c r="BV8" s="1064"/>
      <c r="BW8" s="1064"/>
      <c r="BX8" s="1064"/>
      <c r="BY8" s="1064"/>
      <c r="BZ8" s="1064"/>
      <c r="CA8" s="1064"/>
      <c r="CB8" s="1064"/>
      <c r="CC8" s="1064"/>
      <c r="CD8" s="1064"/>
      <c r="CE8" s="1064"/>
      <c r="CF8" s="1064"/>
      <c r="CG8" s="1065"/>
      <c r="CH8" s="1038">
        <v>-3</v>
      </c>
      <c r="CI8" s="1039"/>
      <c r="CJ8" s="1039"/>
      <c r="CK8" s="1039"/>
      <c r="CL8" s="1040"/>
      <c r="CM8" s="1038">
        <v>38</v>
      </c>
      <c r="CN8" s="1039"/>
      <c r="CO8" s="1039"/>
      <c r="CP8" s="1039"/>
      <c r="CQ8" s="1040"/>
      <c r="CR8" s="1038">
        <v>7</v>
      </c>
      <c r="CS8" s="1039"/>
      <c r="CT8" s="1039"/>
      <c r="CU8" s="1039"/>
      <c r="CV8" s="1040"/>
      <c r="CW8" s="1038" t="s">
        <v>569</v>
      </c>
      <c r="CX8" s="1039"/>
      <c r="CY8" s="1039"/>
      <c r="CZ8" s="1039"/>
      <c r="DA8" s="1040"/>
      <c r="DB8" s="1038" t="s">
        <v>569</v>
      </c>
      <c r="DC8" s="1039"/>
      <c r="DD8" s="1039"/>
      <c r="DE8" s="1039"/>
      <c r="DF8" s="1040"/>
      <c r="DG8" s="1038" t="s">
        <v>569</v>
      </c>
      <c r="DH8" s="1039"/>
      <c r="DI8" s="1039"/>
      <c r="DJ8" s="1039"/>
      <c r="DK8" s="1040"/>
      <c r="DL8" s="1038" t="s">
        <v>569</v>
      </c>
      <c r="DM8" s="1039"/>
      <c r="DN8" s="1039"/>
      <c r="DO8" s="1039"/>
      <c r="DP8" s="1040"/>
      <c r="DQ8" s="1038" t="s">
        <v>569</v>
      </c>
      <c r="DR8" s="1039"/>
      <c r="DS8" s="1039"/>
      <c r="DT8" s="1039"/>
      <c r="DU8" s="1040"/>
      <c r="DV8" s="1041"/>
      <c r="DW8" s="1042"/>
      <c r="DX8" s="1042"/>
      <c r="DY8" s="1042"/>
      <c r="DZ8" s="1043"/>
      <c r="EA8" s="252"/>
    </row>
    <row r="9" spans="1:131" s="253" customFormat="1" ht="26.25" customHeight="1" x14ac:dyDescent="0.15">
      <c r="A9" s="259">
        <v>3</v>
      </c>
      <c r="B9" s="1080"/>
      <c r="C9" s="1081"/>
      <c r="D9" s="1081"/>
      <c r="E9" s="1081"/>
      <c r="F9" s="1081"/>
      <c r="G9" s="1081"/>
      <c r="H9" s="1081"/>
      <c r="I9" s="1081"/>
      <c r="J9" s="1081"/>
      <c r="K9" s="1081"/>
      <c r="L9" s="1081"/>
      <c r="M9" s="1081"/>
      <c r="N9" s="1081"/>
      <c r="O9" s="1081"/>
      <c r="P9" s="1082"/>
      <c r="Q9" s="1092"/>
      <c r="R9" s="1093"/>
      <c r="S9" s="1093"/>
      <c r="T9" s="1093"/>
      <c r="U9" s="1093"/>
      <c r="V9" s="1093"/>
      <c r="W9" s="1093"/>
      <c r="X9" s="1093"/>
      <c r="Y9" s="1093"/>
      <c r="Z9" s="1093"/>
      <c r="AA9" s="1093"/>
      <c r="AB9" s="1093"/>
      <c r="AC9" s="1093"/>
      <c r="AD9" s="1093"/>
      <c r="AE9" s="1094"/>
      <c r="AF9" s="1086"/>
      <c r="AG9" s="1087"/>
      <c r="AH9" s="1087"/>
      <c r="AI9" s="1087"/>
      <c r="AJ9" s="1088"/>
      <c r="AK9" s="1135"/>
      <c r="AL9" s="1136"/>
      <c r="AM9" s="1136"/>
      <c r="AN9" s="1136"/>
      <c r="AO9" s="1136"/>
      <c r="AP9" s="1136"/>
      <c r="AQ9" s="1136"/>
      <c r="AR9" s="1136"/>
      <c r="AS9" s="1136"/>
      <c r="AT9" s="1136"/>
      <c r="AU9" s="1133"/>
      <c r="AV9" s="1133"/>
      <c r="AW9" s="1133"/>
      <c r="AX9" s="1133"/>
      <c r="AY9" s="1134"/>
      <c r="AZ9" s="250"/>
      <c r="BA9" s="250"/>
      <c r="BB9" s="250"/>
      <c r="BC9" s="250"/>
      <c r="BD9" s="250"/>
      <c r="BE9" s="251"/>
      <c r="BF9" s="251"/>
      <c r="BG9" s="251"/>
      <c r="BH9" s="251"/>
      <c r="BI9" s="251"/>
      <c r="BJ9" s="251"/>
      <c r="BK9" s="251"/>
      <c r="BL9" s="251"/>
      <c r="BM9" s="251"/>
      <c r="BN9" s="251"/>
      <c r="BO9" s="251"/>
      <c r="BP9" s="251"/>
      <c r="BQ9" s="260">
        <v>3</v>
      </c>
      <c r="BR9" s="261"/>
      <c r="BS9" s="1063"/>
      <c r="BT9" s="1064"/>
      <c r="BU9" s="1064"/>
      <c r="BV9" s="1064"/>
      <c r="BW9" s="1064"/>
      <c r="BX9" s="1064"/>
      <c r="BY9" s="1064"/>
      <c r="BZ9" s="1064"/>
      <c r="CA9" s="1064"/>
      <c r="CB9" s="1064"/>
      <c r="CC9" s="1064"/>
      <c r="CD9" s="1064"/>
      <c r="CE9" s="1064"/>
      <c r="CF9" s="1064"/>
      <c r="CG9" s="1065"/>
      <c r="CH9" s="1038"/>
      <c r="CI9" s="1039"/>
      <c r="CJ9" s="1039"/>
      <c r="CK9" s="1039"/>
      <c r="CL9" s="1040"/>
      <c r="CM9" s="1038"/>
      <c r="CN9" s="1039"/>
      <c r="CO9" s="1039"/>
      <c r="CP9" s="1039"/>
      <c r="CQ9" s="1040"/>
      <c r="CR9" s="1038"/>
      <c r="CS9" s="1039"/>
      <c r="CT9" s="1039"/>
      <c r="CU9" s="1039"/>
      <c r="CV9" s="1040"/>
      <c r="CW9" s="1038"/>
      <c r="CX9" s="1039"/>
      <c r="CY9" s="1039"/>
      <c r="CZ9" s="1039"/>
      <c r="DA9" s="1040"/>
      <c r="DB9" s="1038"/>
      <c r="DC9" s="1039"/>
      <c r="DD9" s="1039"/>
      <c r="DE9" s="1039"/>
      <c r="DF9" s="1040"/>
      <c r="DG9" s="1038"/>
      <c r="DH9" s="1039"/>
      <c r="DI9" s="1039"/>
      <c r="DJ9" s="1039"/>
      <c r="DK9" s="1040"/>
      <c r="DL9" s="1038"/>
      <c r="DM9" s="1039"/>
      <c r="DN9" s="1039"/>
      <c r="DO9" s="1039"/>
      <c r="DP9" s="1040"/>
      <c r="DQ9" s="1038"/>
      <c r="DR9" s="1039"/>
      <c r="DS9" s="1039"/>
      <c r="DT9" s="1039"/>
      <c r="DU9" s="1040"/>
      <c r="DV9" s="1041"/>
      <c r="DW9" s="1042"/>
      <c r="DX9" s="1042"/>
      <c r="DY9" s="1042"/>
      <c r="DZ9" s="1043"/>
      <c r="EA9" s="252"/>
    </row>
    <row r="10" spans="1:131" s="253" customFormat="1" ht="26.25" customHeight="1" x14ac:dyDescent="0.15">
      <c r="A10" s="259">
        <v>4</v>
      </c>
      <c r="B10" s="1080"/>
      <c r="C10" s="1081"/>
      <c r="D10" s="1081"/>
      <c r="E10" s="1081"/>
      <c r="F10" s="1081"/>
      <c r="G10" s="1081"/>
      <c r="H10" s="1081"/>
      <c r="I10" s="1081"/>
      <c r="J10" s="1081"/>
      <c r="K10" s="1081"/>
      <c r="L10" s="1081"/>
      <c r="M10" s="1081"/>
      <c r="N10" s="1081"/>
      <c r="O10" s="1081"/>
      <c r="P10" s="1082"/>
      <c r="Q10" s="1092"/>
      <c r="R10" s="1093"/>
      <c r="S10" s="1093"/>
      <c r="T10" s="1093"/>
      <c r="U10" s="1093"/>
      <c r="V10" s="1093"/>
      <c r="W10" s="1093"/>
      <c r="X10" s="1093"/>
      <c r="Y10" s="1093"/>
      <c r="Z10" s="1093"/>
      <c r="AA10" s="1093"/>
      <c r="AB10" s="1093"/>
      <c r="AC10" s="1093"/>
      <c r="AD10" s="1093"/>
      <c r="AE10" s="1094"/>
      <c r="AF10" s="1086"/>
      <c r="AG10" s="1087"/>
      <c r="AH10" s="1087"/>
      <c r="AI10" s="1087"/>
      <c r="AJ10" s="1088"/>
      <c r="AK10" s="1135"/>
      <c r="AL10" s="1136"/>
      <c r="AM10" s="1136"/>
      <c r="AN10" s="1136"/>
      <c r="AO10" s="1136"/>
      <c r="AP10" s="1136"/>
      <c r="AQ10" s="1136"/>
      <c r="AR10" s="1136"/>
      <c r="AS10" s="1136"/>
      <c r="AT10" s="1136"/>
      <c r="AU10" s="1133"/>
      <c r="AV10" s="1133"/>
      <c r="AW10" s="1133"/>
      <c r="AX10" s="1133"/>
      <c r="AY10" s="1134"/>
      <c r="AZ10" s="250"/>
      <c r="BA10" s="250"/>
      <c r="BB10" s="250"/>
      <c r="BC10" s="250"/>
      <c r="BD10" s="250"/>
      <c r="BE10" s="251"/>
      <c r="BF10" s="251"/>
      <c r="BG10" s="251"/>
      <c r="BH10" s="251"/>
      <c r="BI10" s="251"/>
      <c r="BJ10" s="251"/>
      <c r="BK10" s="251"/>
      <c r="BL10" s="251"/>
      <c r="BM10" s="251"/>
      <c r="BN10" s="251"/>
      <c r="BO10" s="251"/>
      <c r="BP10" s="251"/>
      <c r="BQ10" s="260">
        <v>4</v>
      </c>
      <c r="BR10" s="261"/>
      <c r="BS10" s="1063"/>
      <c r="BT10" s="1064"/>
      <c r="BU10" s="1064"/>
      <c r="BV10" s="1064"/>
      <c r="BW10" s="1064"/>
      <c r="BX10" s="1064"/>
      <c r="BY10" s="1064"/>
      <c r="BZ10" s="1064"/>
      <c r="CA10" s="1064"/>
      <c r="CB10" s="1064"/>
      <c r="CC10" s="1064"/>
      <c r="CD10" s="1064"/>
      <c r="CE10" s="1064"/>
      <c r="CF10" s="1064"/>
      <c r="CG10" s="1065"/>
      <c r="CH10" s="1038"/>
      <c r="CI10" s="1039"/>
      <c r="CJ10" s="1039"/>
      <c r="CK10" s="1039"/>
      <c r="CL10" s="1040"/>
      <c r="CM10" s="1038"/>
      <c r="CN10" s="1039"/>
      <c r="CO10" s="1039"/>
      <c r="CP10" s="1039"/>
      <c r="CQ10" s="1040"/>
      <c r="CR10" s="1038"/>
      <c r="CS10" s="1039"/>
      <c r="CT10" s="1039"/>
      <c r="CU10" s="1039"/>
      <c r="CV10" s="1040"/>
      <c r="CW10" s="1038"/>
      <c r="CX10" s="1039"/>
      <c r="CY10" s="1039"/>
      <c r="CZ10" s="1039"/>
      <c r="DA10" s="1040"/>
      <c r="DB10" s="1038"/>
      <c r="DC10" s="1039"/>
      <c r="DD10" s="1039"/>
      <c r="DE10" s="1039"/>
      <c r="DF10" s="1040"/>
      <c r="DG10" s="1038"/>
      <c r="DH10" s="1039"/>
      <c r="DI10" s="1039"/>
      <c r="DJ10" s="1039"/>
      <c r="DK10" s="1040"/>
      <c r="DL10" s="1038"/>
      <c r="DM10" s="1039"/>
      <c r="DN10" s="1039"/>
      <c r="DO10" s="1039"/>
      <c r="DP10" s="1040"/>
      <c r="DQ10" s="1038"/>
      <c r="DR10" s="1039"/>
      <c r="DS10" s="1039"/>
      <c r="DT10" s="1039"/>
      <c r="DU10" s="1040"/>
      <c r="DV10" s="1041"/>
      <c r="DW10" s="1042"/>
      <c r="DX10" s="1042"/>
      <c r="DY10" s="1042"/>
      <c r="DZ10" s="1043"/>
      <c r="EA10" s="252"/>
    </row>
    <row r="11" spans="1:131" s="253" customFormat="1" ht="26.25" customHeight="1" x14ac:dyDescent="0.15">
      <c r="A11" s="259">
        <v>5</v>
      </c>
      <c r="B11" s="1080"/>
      <c r="C11" s="1081"/>
      <c r="D11" s="1081"/>
      <c r="E11" s="1081"/>
      <c r="F11" s="1081"/>
      <c r="G11" s="1081"/>
      <c r="H11" s="1081"/>
      <c r="I11" s="1081"/>
      <c r="J11" s="1081"/>
      <c r="K11" s="1081"/>
      <c r="L11" s="1081"/>
      <c r="M11" s="1081"/>
      <c r="N11" s="1081"/>
      <c r="O11" s="1081"/>
      <c r="P11" s="1082"/>
      <c r="Q11" s="1092"/>
      <c r="R11" s="1093"/>
      <c r="S11" s="1093"/>
      <c r="T11" s="1093"/>
      <c r="U11" s="1093"/>
      <c r="V11" s="1093"/>
      <c r="W11" s="1093"/>
      <c r="X11" s="1093"/>
      <c r="Y11" s="1093"/>
      <c r="Z11" s="1093"/>
      <c r="AA11" s="1093"/>
      <c r="AB11" s="1093"/>
      <c r="AC11" s="1093"/>
      <c r="AD11" s="1093"/>
      <c r="AE11" s="1094"/>
      <c r="AF11" s="1086"/>
      <c r="AG11" s="1087"/>
      <c r="AH11" s="1087"/>
      <c r="AI11" s="1087"/>
      <c r="AJ11" s="1088"/>
      <c r="AK11" s="1135"/>
      <c r="AL11" s="1136"/>
      <c r="AM11" s="1136"/>
      <c r="AN11" s="1136"/>
      <c r="AO11" s="1136"/>
      <c r="AP11" s="1136"/>
      <c r="AQ11" s="1136"/>
      <c r="AR11" s="1136"/>
      <c r="AS11" s="1136"/>
      <c r="AT11" s="1136"/>
      <c r="AU11" s="1133"/>
      <c r="AV11" s="1133"/>
      <c r="AW11" s="1133"/>
      <c r="AX11" s="1133"/>
      <c r="AY11" s="1134"/>
      <c r="AZ11" s="250"/>
      <c r="BA11" s="250"/>
      <c r="BB11" s="250"/>
      <c r="BC11" s="250"/>
      <c r="BD11" s="250"/>
      <c r="BE11" s="251"/>
      <c r="BF11" s="251"/>
      <c r="BG11" s="251"/>
      <c r="BH11" s="251"/>
      <c r="BI11" s="251"/>
      <c r="BJ11" s="251"/>
      <c r="BK11" s="251"/>
      <c r="BL11" s="251"/>
      <c r="BM11" s="251"/>
      <c r="BN11" s="251"/>
      <c r="BO11" s="251"/>
      <c r="BP11" s="251"/>
      <c r="BQ11" s="260">
        <v>5</v>
      </c>
      <c r="BR11" s="261"/>
      <c r="BS11" s="1063"/>
      <c r="BT11" s="1064"/>
      <c r="BU11" s="1064"/>
      <c r="BV11" s="1064"/>
      <c r="BW11" s="1064"/>
      <c r="BX11" s="1064"/>
      <c r="BY11" s="1064"/>
      <c r="BZ11" s="1064"/>
      <c r="CA11" s="1064"/>
      <c r="CB11" s="1064"/>
      <c r="CC11" s="1064"/>
      <c r="CD11" s="1064"/>
      <c r="CE11" s="1064"/>
      <c r="CF11" s="1064"/>
      <c r="CG11" s="1065"/>
      <c r="CH11" s="1038"/>
      <c r="CI11" s="1039"/>
      <c r="CJ11" s="1039"/>
      <c r="CK11" s="1039"/>
      <c r="CL11" s="1040"/>
      <c r="CM11" s="1038"/>
      <c r="CN11" s="1039"/>
      <c r="CO11" s="1039"/>
      <c r="CP11" s="1039"/>
      <c r="CQ11" s="1040"/>
      <c r="CR11" s="1038"/>
      <c r="CS11" s="1039"/>
      <c r="CT11" s="1039"/>
      <c r="CU11" s="1039"/>
      <c r="CV11" s="1040"/>
      <c r="CW11" s="1038"/>
      <c r="CX11" s="1039"/>
      <c r="CY11" s="1039"/>
      <c r="CZ11" s="1039"/>
      <c r="DA11" s="1040"/>
      <c r="DB11" s="1038"/>
      <c r="DC11" s="1039"/>
      <c r="DD11" s="1039"/>
      <c r="DE11" s="1039"/>
      <c r="DF11" s="1040"/>
      <c r="DG11" s="1038"/>
      <c r="DH11" s="1039"/>
      <c r="DI11" s="1039"/>
      <c r="DJ11" s="1039"/>
      <c r="DK11" s="1040"/>
      <c r="DL11" s="1038"/>
      <c r="DM11" s="1039"/>
      <c r="DN11" s="1039"/>
      <c r="DO11" s="1039"/>
      <c r="DP11" s="1040"/>
      <c r="DQ11" s="1038"/>
      <c r="DR11" s="1039"/>
      <c r="DS11" s="1039"/>
      <c r="DT11" s="1039"/>
      <c r="DU11" s="1040"/>
      <c r="DV11" s="1041"/>
      <c r="DW11" s="1042"/>
      <c r="DX11" s="1042"/>
      <c r="DY11" s="1042"/>
      <c r="DZ11" s="1043"/>
      <c r="EA11" s="252"/>
    </row>
    <row r="12" spans="1:131" s="253" customFormat="1" ht="26.25" customHeight="1" x14ac:dyDescent="0.15">
      <c r="A12" s="259">
        <v>6</v>
      </c>
      <c r="B12" s="1080"/>
      <c r="C12" s="1081"/>
      <c r="D12" s="1081"/>
      <c r="E12" s="1081"/>
      <c r="F12" s="1081"/>
      <c r="G12" s="1081"/>
      <c r="H12" s="1081"/>
      <c r="I12" s="1081"/>
      <c r="J12" s="1081"/>
      <c r="K12" s="1081"/>
      <c r="L12" s="1081"/>
      <c r="M12" s="1081"/>
      <c r="N12" s="1081"/>
      <c r="O12" s="1081"/>
      <c r="P12" s="1082"/>
      <c r="Q12" s="1092"/>
      <c r="R12" s="1093"/>
      <c r="S12" s="1093"/>
      <c r="T12" s="1093"/>
      <c r="U12" s="1093"/>
      <c r="V12" s="1093"/>
      <c r="W12" s="1093"/>
      <c r="X12" s="1093"/>
      <c r="Y12" s="1093"/>
      <c r="Z12" s="1093"/>
      <c r="AA12" s="1093"/>
      <c r="AB12" s="1093"/>
      <c r="AC12" s="1093"/>
      <c r="AD12" s="1093"/>
      <c r="AE12" s="1094"/>
      <c r="AF12" s="1086"/>
      <c r="AG12" s="1087"/>
      <c r="AH12" s="1087"/>
      <c r="AI12" s="1087"/>
      <c r="AJ12" s="1088"/>
      <c r="AK12" s="1135"/>
      <c r="AL12" s="1136"/>
      <c r="AM12" s="1136"/>
      <c r="AN12" s="1136"/>
      <c r="AO12" s="1136"/>
      <c r="AP12" s="1136"/>
      <c r="AQ12" s="1136"/>
      <c r="AR12" s="1136"/>
      <c r="AS12" s="1136"/>
      <c r="AT12" s="1136"/>
      <c r="AU12" s="1133"/>
      <c r="AV12" s="1133"/>
      <c r="AW12" s="1133"/>
      <c r="AX12" s="1133"/>
      <c r="AY12" s="1134"/>
      <c r="AZ12" s="250"/>
      <c r="BA12" s="250"/>
      <c r="BB12" s="250"/>
      <c r="BC12" s="250"/>
      <c r="BD12" s="250"/>
      <c r="BE12" s="251"/>
      <c r="BF12" s="251"/>
      <c r="BG12" s="251"/>
      <c r="BH12" s="251"/>
      <c r="BI12" s="251"/>
      <c r="BJ12" s="251"/>
      <c r="BK12" s="251"/>
      <c r="BL12" s="251"/>
      <c r="BM12" s="251"/>
      <c r="BN12" s="251"/>
      <c r="BO12" s="251"/>
      <c r="BP12" s="251"/>
      <c r="BQ12" s="260">
        <v>6</v>
      </c>
      <c r="BR12" s="261"/>
      <c r="BS12" s="1063"/>
      <c r="BT12" s="1064"/>
      <c r="BU12" s="1064"/>
      <c r="BV12" s="1064"/>
      <c r="BW12" s="1064"/>
      <c r="BX12" s="1064"/>
      <c r="BY12" s="1064"/>
      <c r="BZ12" s="1064"/>
      <c r="CA12" s="1064"/>
      <c r="CB12" s="1064"/>
      <c r="CC12" s="1064"/>
      <c r="CD12" s="1064"/>
      <c r="CE12" s="1064"/>
      <c r="CF12" s="1064"/>
      <c r="CG12" s="1065"/>
      <c r="CH12" s="1038"/>
      <c r="CI12" s="1039"/>
      <c r="CJ12" s="1039"/>
      <c r="CK12" s="1039"/>
      <c r="CL12" s="1040"/>
      <c r="CM12" s="1038"/>
      <c r="CN12" s="1039"/>
      <c r="CO12" s="1039"/>
      <c r="CP12" s="1039"/>
      <c r="CQ12" s="1040"/>
      <c r="CR12" s="1038"/>
      <c r="CS12" s="1039"/>
      <c r="CT12" s="1039"/>
      <c r="CU12" s="1039"/>
      <c r="CV12" s="1040"/>
      <c r="CW12" s="1038"/>
      <c r="CX12" s="1039"/>
      <c r="CY12" s="1039"/>
      <c r="CZ12" s="1039"/>
      <c r="DA12" s="1040"/>
      <c r="DB12" s="1038"/>
      <c r="DC12" s="1039"/>
      <c r="DD12" s="1039"/>
      <c r="DE12" s="1039"/>
      <c r="DF12" s="1040"/>
      <c r="DG12" s="1038"/>
      <c r="DH12" s="1039"/>
      <c r="DI12" s="1039"/>
      <c r="DJ12" s="1039"/>
      <c r="DK12" s="1040"/>
      <c r="DL12" s="1038"/>
      <c r="DM12" s="1039"/>
      <c r="DN12" s="1039"/>
      <c r="DO12" s="1039"/>
      <c r="DP12" s="1040"/>
      <c r="DQ12" s="1038"/>
      <c r="DR12" s="1039"/>
      <c r="DS12" s="1039"/>
      <c r="DT12" s="1039"/>
      <c r="DU12" s="1040"/>
      <c r="DV12" s="1041"/>
      <c r="DW12" s="1042"/>
      <c r="DX12" s="1042"/>
      <c r="DY12" s="1042"/>
      <c r="DZ12" s="1043"/>
      <c r="EA12" s="252"/>
    </row>
    <row r="13" spans="1:131" s="253" customFormat="1" ht="26.25" customHeight="1" x14ac:dyDescent="0.15">
      <c r="A13" s="259">
        <v>7</v>
      </c>
      <c r="B13" s="1080"/>
      <c r="C13" s="1081"/>
      <c r="D13" s="1081"/>
      <c r="E13" s="1081"/>
      <c r="F13" s="1081"/>
      <c r="G13" s="1081"/>
      <c r="H13" s="1081"/>
      <c r="I13" s="1081"/>
      <c r="J13" s="1081"/>
      <c r="K13" s="1081"/>
      <c r="L13" s="1081"/>
      <c r="M13" s="1081"/>
      <c r="N13" s="1081"/>
      <c r="O13" s="1081"/>
      <c r="P13" s="1082"/>
      <c r="Q13" s="1092"/>
      <c r="R13" s="1093"/>
      <c r="S13" s="1093"/>
      <c r="T13" s="1093"/>
      <c r="U13" s="1093"/>
      <c r="V13" s="1093"/>
      <c r="W13" s="1093"/>
      <c r="X13" s="1093"/>
      <c r="Y13" s="1093"/>
      <c r="Z13" s="1093"/>
      <c r="AA13" s="1093"/>
      <c r="AB13" s="1093"/>
      <c r="AC13" s="1093"/>
      <c r="AD13" s="1093"/>
      <c r="AE13" s="1094"/>
      <c r="AF13" s="1086"/>
      <c r="AG13" s="1087"/>
      <c r="AH13" s="1087"/>
      <c r="AI13" s="1087"/>
      <c r="AJ13" s="1088"/>
      <c r="AK13" s="1135"/>
      <c r="AL13" s="1136"/>
      <c r="AM13" s="1136"/>
      <c r="AN13" s="1136"/>
      <c r="AO13" s="1136"/>
      <c r="AP13" s="1136"/>
      <c r="AQ13" s="1136"/>
      <c r="AR13" s="1136"/>
      <c r="AS13" s="1136"/>
      <c r="AT13" s="1136"/>
      <c r="AU13" s="1133"/>
      <c r="AV13" s="1133"/>
      <c r="AW13" s="1133"/>
      <c r="AX13" s="1133"/>
      <c r="AY13" s="1134"/>
      <c r="AZ13" s="250"/>
      <c r="BA13" s="250"/>
      <c r="BB13" s="250"/>
      <c r="BC13" s="250"/>
      <c r="BD13" s="250"/>
      <c r="BE13" s="251"/>
      <c r="BF13" s="251"/>
      <c r="BG13" s="251"/>
      <c r="BH13" s="251"/>
      <c r="BI13" s="251"/>
      <c r="BJ13" s="251"/>
      <c r="BK13" s="251"/>
      <c r="BL13" s="251"/>
      <c r="BM13" s="251"/>
      <c r="BN13" s="251"/>
      <c r="BO13" s="251"/>
      <c r="BP13" s="251"/>
      <c r="BQ13" s="260">
        <v>7</v>
      </c>
      <c r="BR13" s="261"/>
      <c r="BS13" s="1063"/>
      <c r="BT13" s="1064"/>
      <c r="BU13" s="1064"/>
      <c r="BV13" s="1064"/>
      <c r="BW13" s="1064"/>
      <c r="BX13" s="1064"/>
      <c r="BY13" s="1064"/>
      <c r="BZ13" s="1064"/>
      <c r="CA13" s="1064"/>
      <c r="CB13" s="1064"/>
      <c r="CC13" s="1064"/>
      <c r="CD13" s="1064"/>
      <c r="CE13" s="1064"/>
      <c r="CF13" s="1064"/>
      <c r="CG13" s="1065"/>
      <c r="CH13" s="1038"/>
      <c r="CI13" s="1039"/>
      <c r="CJ13" s="1039"/>
      <c r="CK13" s="1039"/>
      <c r="CL13" s="1040"/>
      <c r="CM13" s="1038"/>
      <c r="CN13" s="1039"/>
      <c r="CO13" s="1039"/>
      <c r="CP13" s="1039"/>
      <c r="CQ13" s="1040"/>
      <c r="CR13" s="1038"/>
      <c r="CS13" s="1039"/>
      <c r="CT13" s="1039"/>
      <c r="CU13" s="1039"/>
      <c r="CV13" s="1040"/>
      <c r="CW13" s="1038"/>
      <c r="CX13" s="1039"/>
      <c r="CY13" s="1039"/>
      <c r="CZ13" s="1039"/>
      <c r="DA13" s="1040"/>
      <c r="DB13" s="1038"/>
      <c r="DC13" s="1039"/>
      <c r="DD13" s="1039"/>
      <c r="DE13" s="1039"/>
      <c r="DF13" s="1040"/>
      <c r="DG13" s="1038"/>
      <c r="DH13" s="1039"/>
      <c r="DI13" s="1039"/>
      <c r="DJ13" s="1039"/>
      <c r="DK13" s="1040"/>
      <c r="DL13" s="1038"/>
      <c r="DM13" s="1039"/>
      <c r="DN13" s="1039"/>
      <c r="DO13" s="1039"/>
      <c r="DP13" s="1040"/>
      <c r="DQ13" s="1038"/>
      <c r="DR13" s="1039"/>
      <c r="DS13" s="1039"/>
      <c r="DT13" s="1039"/>
      <c r="DU13" s="1040"/>
      <c r="DV13" s="1041"/>
      <c r="DW13" s="1042"/>
      <c r="DX13" s="1042"/>
      <c r="DY13" s="1042"/>
      <c r="DZ13" s="1043"/>
      <c r="EA13" s="252"/>
    </row>
    <row r="14" spans="1:131" s="253" customFormat="1" ht="26.25" customHeight="1" x14ac:dyDescent="0.15">
      <c r="A14" s="259">
        <v>8</v>
      </c>
      <c r="B14" s="1080"/>
      <c r="C14" s="1081"/>
      <c r="D14" s="1081"/>
      <c r="E14" s="1081"/>
      <c r="F14" s="1081"/>
      <c r="G14" s="1081"/>
      <c r="H14" s="1081"/>
      <c r="I14" s="1081"/>
      <c r="J14" s="1081"/>
      <c r="K14" s="1081"/>
      <c r="L14" s="1081"/>
      <c r="M14" s="1081"/>
      <c r="N14" s="1081"/>
      <c r="O14" s="1081"/>
      <c r="P14" s="1082"/>
      <c r="Q14" s="1092"/>
      <c r="R14" s="1093"/>
      <c r="S14" s="1093"/>
      <c r="T14" s="1093"/>
      <c r="U14" s="1093"/>
      <c r="V14" s="1093"/>
      <c r="W14" s="1093"/>
      <c r="X14" s="1093"/>
      <c r="Y14" s="1093"/>
      <c r="Z14" s="1093"/>
      <c r="AA14" s="1093"/>
      <c r="AB14" s="1093"/>
      <c r="AC14" s="1093"/>
      <c r="AD14" s="1093"/>
      <c r="AE14" s="1094"/>
      <c r="AF14" s="1086"/>
      <c r="AG14" s="1087"/>
      <c r="AH14" s="1087"/>
      <c r="AI14" s="1087"/>
      <c r="AJ14" s="1088"/>
      <c r="AK14" s="1135"/>
      <c r="AL14" s="1136"/>
      <c r="AM14" s="1136"/>
      <c r="AN14" s="1136"/>
      <c r="AO14" s="1136"/>
      <c r="AP14" s="1136"/>
      <c r="AQ14" s="1136"/>
      <c r="AR14" s="1136"/>
      <c r="AS14" s="1136"/>
      <c r="AT14" s="1136"/>
      <c r="AU14" s="1133"/>
      <c r="AV14" s="1133"/>
      <c r="AW14" s="1133"/>
      <c r="AX14" s="1133"/>
      <c r="AY14" s="1134"/>
      <c r="AZ14" s="250"/>
      <c r="BA14" s="250"/>
      <c r="BB14" s="250"/>
      <c r="BC14" s="250"/>
      <c r="BD14" s="250"/>
      <c r="BE14" s="251"/>
      <c r="BF14" s="251"/>
      <c r="BG14" s="251"/>
      <c r="BH14" s="251"/>
      <c r="BI14" s="251"/>
      <c r="BJ14" s="251"/>
      <c r="BK14" s="251"/>
      <c r="BL14" s="251"/>
      <c r="BM14" s="251"/>
      <c r="BN14" s="251"/>
      <c r="BO14" s="251"/>
      <c r="BP14" s="251"/>
      <c r="BQ14" s="260">
        <v>8</v>
      </c>
      <c r="BR14" s="261"/>
      <c r="BS14" s="1063"/>
      <c r="BT14" s="1064"/>
      <c r="BU14" s="1064"/>
      <c r="BV14" s="1064"/>
      <c r="BW14" s="1064"/>
      <c r="BX14" s="1064"/>
      <c r="BY14" s="1064"/>
      <c r="BZ14" s="1064"/>
      <c r="CA14" s="1064"/>
      <c r="CB14" s="1064"/>
      <c r="CC14" s="1064"/>
      <c r="CD14" s="1064"/>
      <c r="CE14" s="1064"/>
      <c r="CF14" s="1064"/>
      <c r="CG14" s="1065"/>
      <c r="CH14" s="1038"/>
      <c r="CI14" s="1039"/>
      <c r="CJ14" s="1039"/>
      <c r="CK14" s="1039"/>
      <c r="CL14" s="1040"/>
      <c r="CM14" s="1038"/>
      <c r="CN14" s="1039"/>
      <c r="CO14" s="1039"/>
      <c r="CP14" s="1039"/>
      <c r="CQ14" s="1040"/>
      <c r="CR14" s="1038"/>
      <c r="CS14" s="1039"/>
      <c r="CT14" s="1039"/>
      <c r="CU14" s="1039"/>
      <c r="CV14" s="1040"/>
      <c r="CW14" s="1038"/>
      <c r="CX14" s="1039"/>
      <c r="CY14" s="1039"/>
      <c r="CZ14" s="1039"/>
      <c r="DA14" s="1040"/>
      <c r="DB14" s="1038"/>
      <c r="DC14" s="1039"/>
      <c r="DD14" s="1039"/>
      <c r="DE14" s="1039"/>
      <c r="DF14" s="1040"/>
      <c r="DG14" s="1038"/>
      <c r="DH14" s="1039"/>
      <c r="DI14" s="1039"/>
      <c r="DJ14" s="1039"/>
      <c r="DK14" s="1040"/>
      <c r="DL14" s="1038"/>
      <c r="DM14" s="1039"/>
      <c r="DN14" s="1039"/>
      <c r="DO14" s="1039"/>
      <c r="DP14" s="1040"/>
      <c r="DQ14" s="1038"/>
      <c r="DR14" s="1039"/>
      <c r="DS14" s="1039"/>
      <c r="DT14" s="1039"/>
      <c r="DU14" s="1040"/>
      <c r="DV14" s="1041"/>
      <c r="DW14" s="1042"/>
      <c r="DX14" s="1042"/>
      <c r="DY14" s="1042"/>
      <c r="DZ14" s="1043"/>
      <c r="EA14" s="252"/>
    </row>
    <row r="15" spans="1:131" s="253" customFormat="1" ht="26.25" customHeight="1" x14ac:dyDescent="0.15">
      <c r="A15" s="259">
        <v>9</v>
      </c>
      <c r="B15" s="1080"/>
      <c r="C15" s="1081"/>
      <c r="D15" s="1081"/>
      <c r="E15" s="1081"/>
      <c r="F15" s="1081"/>
      <c r="G15" s="1081"/>
      <c r="H15" s="1081"/>
      <c r="I15" s="1081"/>
      <c r="J15" s="1081"/>
      <c r="K15" s="1081"/>
      <c r="L15" s="1081"/>
      <c r="M15" s="1081"/>
      <c r="N15" s="1081"/>
      <c r="O15" s="1081"/>
      <c r="P15" s="1082"/>
      <c r="Q15" s="1092"/>
      <c r="R15" s="1093"/>
      <c r="S15" s="1093"/>
      <c r="T15" s="1093"/>
      <c r="U15" s="1093"/>
      <c r="V15" s="1093"/>
      <c r="W15" s="1093"/>
      <c r="X15" s="1093"/>
      <c r="Y15" s="1093"/>
      <c r="Z15" s="1093"/>
      <c r="AA15" s="1093"/>
      <c r="AB15" s="1093"/>
      <c r="AC15" s="1093"/>
      <c r="AD15" s="1093"/>
      <c r="AE15" s="1094"/>
      <c r="AF15" s="1086"/>
      <c r="AG15" s="1087"/>
      <c r="AH15" s="1087"/>
      <c r="AI15" s="1087"/>
      <c r="AJ15" s="1088"/>
      <c r="AK15" s="1135"/>
      <c r="AL15" s="1136"/>
      <c r="AM15" s="1136"/>
      <c r="AN15" s="1136"/>
      <c r="AO15" s="1136"/>
      <c r="AP15" s="1136"/>
      <c r="AQ15" s="1136"/>
      <c r="AR15" s="1136"/>
      <c r="AS15" s="1136"/>
      <c r="AT15" s="1136"/>
      <c r="AU15" s="1133"/>
      <c r="AV15" s="1133"/>
      <c r="AW15" s="1133"/>
      <c r="AX15" s="1133"/>
      <c r="AY15" s="1134"/>
      <c r="AZ15" s="250"/>
      <c r="BA15" s="250"/>
      <c r="BB15" s="250"/>
      <c r="BC15" s="250"/>
      <c r="BD15" s="250"/>
      <c r="BE15" s="251"/>
      <c r="BF15" s="251"/>
      <c r="BG15" s="251"/>
      <c r="BH15" s="251"/>
      <c r="BI15" s="251"/>
      <c r="BJ15" s="251"/>
      <c r="BK15" s="251"/>
      <c r="BL15" s="251"/>
      <c r="BM15" s="251"/>
      <c r="BN15" s="251"/>
      <c r="BO15" s="251"/>
      <c r="BP15" s="251"/>
      <c r="BQ15" s="260">
        <v>9</v>
      </c>
      <c r="BR15" s="261"/>
      <c r="BS15" s="1063"/>
      <c r="BT15" s="1064"/>
      <c r="BU15" s="1064"/>
      <c r="BV15" s="1064"/>
      <c r="BW15" s="1064"/>
      <c r="BX15" s="1064"/>
      <c r="BY15" s="1064"/>
      <c r="BZ15" s="1064"/>
      <c r="CA15" s="1064"/>
      <c r="CB15" s="1064"/>
      <c r="CC15" s="1064"/>
      <c r="CD15" s="1064"/>
      <c r="CE15" s="1064"/>
      <c r="CF15" s="1064"/>
      <c r="CG15" s="1065"/>
      <c r="CH15" s="1038"/>
      <c r="CI15" s="1039"/>
      <c r="CJ15" s="1039"/>
      <c r="CK15" s="1039"/>
      <c r="CL15" s="1040"/>
      <c r="CM15" s="1038"/>
      <c r="CN15" s="1039"/>
      <c r="CO15" s="1039"/>
      <c r="CP15" s="1039"/>
      <c r="CQ15" s="1040"/>
      <c r="CR15" s="1038"/>
      <c r="CS15" s="1039"/>
      <c r="CT15" s="1039"/>
      <c r="CU15" s="1039"/>
      <c r="CV15" s="1040"/>
      <c r="CW15" s="1038"/>
      <c r="CX15" s="1039"/>
      <c r="CY15" s="1039"/>
      <c r="CZ15" s="1039"/>
      <c r="DA15" s="1040"/>
      <c r="DB15" s="1038"/>
      <c r="DC15" s="1039"/>
      <c r="DD15" s="1039"/>
      <c r="DE15" s="1039"/>
      <c r="DF15" s="1040"/>
      <c r="DG15" s="1038"/>
      <c r="DH15" s="1039"/>
      <c r="DI15" s="1039"/>
      <c r="DJ15" s="1039"/>
      <c r="DK15" s="1040"/>
      <c r="DL15" s="1038"/>
      <c r="DM15" s="1039"/>
      <c r="DN15" s="1039"/>
      <c r="DO15" s="1039"/>
      <c r="DP15" s="1040"/>
      <c r="DQ15" s="1038"/>
      <c r="DR15" s="1039"/>
      <c r="DS15" s="1039"/>
      <c r="DT15" s="1039"/>
      <c r="DU15" s="1040"/>
      <c r="DV15" s="1041"/>
      <c r="DW15" s="1042"/>
      <c r="DX15" s="1042"/>
      <c r="DY15" s="1042"/>
      <c r="DZ15" s="1043"/>
      <c r="EA15" s="252"/>
    </row>
    <row r="16" spans="1:131" s="253" customFormat="1" ht="26.25" customHeight="1" x14ac:dyDescent="0.15">
      <c r="A16" s="259">
        <v>10</v>
      </c>
      <c r="B16" s="1080"/>
      <c r="C16" s="1081"/>
      <c r="D16" s="1081"/>
      <c r="E16" s="1081"/>
      <c r="F16" s="1081"/>
      <c r="G16" s="1081"/>
      <c r="H16" s="1081"/>
      <c r="I16" s="1081"/>
      <c r="J16" s="1081"/>
      <c r="K16" s="1081"/>
      <c r="L16" s="1081"/>
      <c r="M16" s="1081"/>
      <c r="N16" s="1081"/>
      <c r="O16" s="1081"/>
      <c r="P16" s="1082"/>
      <c r="Q16" s="1092"/>
      <c r="R16" s="1093"/>
      <c r="S16" s="1093"/>
      <c r="T16" s="1093"/>
      <c r="U16" s="1093"/>
      <c r="V16" s="1093"/>
      <c r="W16" s="1093"/>
      <c r="X16" s="1093"/>
      <c r="Y16" s="1093"/>
      <c r="Z16" s="1093"/>
      <c r="AA16" s="1093"/>
      <c r="AB16" s="1093"/>
      <c r="AC16" s="1093"/>
      <c r="AD16" s="1093"/>
      <c r="AE16" s="1094"/>
      <c r="AF16" s="1086"/>
      <c r="AG16" s="1087"/>
      <c r="AH16" s="1087"/>
      <c r="AI16" s="1087"/>
      <c r="AJ16" s="1088"/>
      <c r="AK16" s="1135"/>
      <c r="AL16" s="1136"/>
      <c r="AM16" s="1136"/>
      <c r="AN16" s="1136"/>
      <c r="AO16" s="1136"/>
      <c r="AP16" s="1136"/>
      <c r="AQ16" s="1136"/>
      <c r="AR16" s="1136"/>
      <c r="AS16" s="1136"/>
      <c r="AT16" s="1136"/>
      <c r="AU16" s="1133"/>
      <c r="AV16" s="1133"/>
      <c r="AW16" s="1133"/>
      <c r="AX16" s="1133"/>
      <c r="AY16" s="1134"/>
      <c r="AZ16" s="250"/>
      <c r="BA16" s="250"/>
      <c r="BB16" s="250"/>
      <c r="BC16" s="250"/>
      <c r="BD16" s="250"/>
      <c r="BE16" s="251"/>
      <c r="BF16" s="251"/>
      <c r="BG16" s="251"/>
      <c r="BH16" s="251"/>
      <c r="BI16" s="251"/>
      <c r="BJ16" s="251"/>
      <c r="BK16" s="251"/>
      <c r="BL16" s="251"/>
      <c r="BM16" s="251"/>
      <c r="BN16" s="251"/>
      <c r="BO16" s="251"/>
      <c r="BP16" s="251"/>
      <c r="BQ16" s="260">
        <v>10</v>
      </c>
      <c r="BR16" s="261"/>
      <c r="BS16" s="1063"/>
      <c r="BT16" s="1064"/>
      <c r="BU16" s="1064"/>
      <c r="BV16" s="1064"/>
      <c r="BW16" s="1064"/>
      <c r="BX16" s="1064"/>
      <c r="BY16" s="1064"/>
      <c r="BZ16" s="1064"/>
      <c r="CA16" s="1064"/>
      <c r="CB16" s="1064"/>
      <c r="CC16" s="1064"/>
      <c r="CD16" s="1064"/>
      <c r="CE16" s="1064"/>
      <c r="CF16" s="1064"/>
      <c r="CG16" s="1065"/>
      <c r="CH16" s="1038"/>
      <c r="CI16" s="1039"/>
      <c r="CJ16" s="1039"/>
      <c r="CK16" s="1039"/>
      <c r="CL16" s="1040"/>
      <c r="CM16" s="1038"/>
      <c r="CN16" s="1039"/>
      <c r="CO16" s="1039"/>
      <c r="CP16" s="1039"/>
      <c r="CQ16" s="1040"/>
      <c r="CR16" s="1038"/>
      <c r="CS16" s="1039"/>
      <c r="CT16" s="1039"/>
      <c r="CU16" s="1039"/>
      <c r="CV16" s="1040"/>
      <c r="CW16" s="1038"/>
      <c r="CX16" s="1039"/>
      <c r="CY16" s="1039"/>
      <c r="CZ16" s="1039"/>
      <c r="DA16" s="1040"/>
      <c r="DB16" s="1038"/>
      <c r="DC16" s="1039"/>
      <c r="DD16" s="1039"/>
      <c r="DE16" s="1039"/>
      <c r="DF16" s="1040"/>
      <c r="DG16" s="1038"/>
      <c r="DH16" s="1039"/>
      <c r="DI16" s="1039"/>
      <c r="DJ16" s="1039"/>
      <c r="DK16" s="1040"/>
      <c r="DL16" s="1038"/>
      <c r="DM16" s="1039"/>
      <c r="DN16" s="1039"/>
      <c r="DO16" s="1039"/>
      <c r="DP16" s="1040"/>
      <c r="DQ16" s="1038"/>
      <c r="DR16" s="1039"/>
      <c r="DS16" s="1039"/>
      <c r="DT16" s="1039"/>
      <c r="DU16" s="1040"/>
      <c r="DV16" s="1041"/>
      <c r="DW16" s="1042"/>
      <c r="DX16" s="1042"/>
      <c r="DY16" s="1042"/>
      <c r="DZ16" s="1043"/>
      <c r="EA16" s="252"/>
    </row>
    <row r="17" spans="1:131" s="253" customFormat="1" ht="26.25" customHeight="1" x14ac:dyDescent="0.15">
      <c r="A17" s="259">
        <v>11</v>
      </c>
      <c r="B17" s="1080"/>
      <c r="C17" s="1081"/>
      <c r="D17" s="1081"/>
      <c r="E17" s="1081"/>
      <c r="F17" s="1081"/>
      <c r="G17" s="1081"/>
      <c r="H17" s="1081"/>
      <c r="I17" s="1081"/>
      <c r="J17" s="1081"/>
      <c r="K17" s="1081"/>
      <c r="L17" s="1081"/>
      <c r="M17" s="1081"/>
      <c r="N17" s="1081"/>
      <c r="O17" s="1081"/>
      <c r="P17" s="1082"/>
      <c r="Q17" s="1092"/>
      <c r="R17" s="1093"/>
      <c r="S17" s="1093"/>
      <c r="T17" s="1093"/>
      <c r="U17" s="1093"/>
      <c r="V17" s="1093"/>
      <c r="W17" s="1093"/>
      <c r="X17" s="1093"/>
      <c r="Y17" s="1093"/>
      <c r="Z17" s="1093"/>
      <c r="AA17" s="1093"/>
      <c r="AB17" s="1093"/>
      <c r="AC17" s="1093"/>
      <c r="AD17" s="1093"/>
      <c r="AE17" s="1094"/>
      <c r="AF17" s="1086"/>
      <c r="AG17" s="1087"/>
      <c r="AH17" s="1087"/>
      <c r="AI17" s="1087"/>
      <c r="AJ17" s="1088"/>
      <c r="AK17" s="1135"/>
      <c r="AL17" s="1136"/>
      <c r="AM17" s="1136"/>
      <c r="AN17" s="1136"/>
      <c r="AO17" s="1136"/>
      <c r="AP17" s="1136"/>
      <c r="AQ17" s="1136"/>
      <c r="AR17" s="1136"/>
      <c r="AS17" s="1136"/>
      <c r="AT17" s="1136"/>
      <c r="AU17" s="1133"/>
      <c r="AV17" s="1133"/>
      <c r="AW17" s="1133"/>
      <c r="AX17" s="1133"/>
      <c r="AY17" s="1134"/>
      <c r="AZ17" s="250"/>
      <c r="BA17" s="250"/>
      <c r="BB17" s="250"/>
      <c r="BC17" s="250"/>
      <c r="BD17" s="250"/>
      <c r="BE17" s="251"/>
      <c r="BF17" s="251"/>
      <c r="BG17" s="251"/>
      <c r="BH17" s="251"/>
      <c r="BI17" s="251"/>
      <c r="BJ17" s="251"/>
      <c r="BK17" s="251"/>
      <c r="BL17" s="251"/>
      <c r="BM17" s="251"/>
      <c r="BN17" s="251"/>
      <c r="BO17" s="251"/>
      <c r="BP17" s="251"/>
      <c r="BQ17" s="260">
        <v>11</v>
      </c>
      <c r="BR17" s="261"/>
      <c r="BS17" s="1063"/>
      <c r="BT17" s="1064"/>
      <c r="BU17" s="1064"/>
      <c r="BV17" s="1064"/>
      <c r="BW17" s="1064"/>
      <c r="BX17" s="1064"/>
      <c r="BY17" s="1064"/>
      <c r="BZ17" s="1064"/>
      <c r="CA17" s="1064"/>
      <c r="CB17" s="1064"/>
      <c r="CC17" s="1064"/>
      <c r="CD17" s="1064"/>
      <c r="CE17" s="1064"/>
      <c r="CF17" s="1064"/>
      <c r="CG17" s="1065"/>
      <c r="CH17" s="1038"/>
      <c r="CI17" s="1039"/>
      <c r="CJ17" s="1039"/>
      <c r="CK17" s="1039"/>
      <c r="CL17" s="1040"/>
      <c r="CM17" s="1038"/>
      <c r="CN17" s="1039"/>
      <c r="CO17" s="1039"/>
      <c r="CP17" s="1039"/>
      <c r="CQ17" s="1040"/>
      <c r="CR17" s="1038"/>
      <c r="CS17" s="1039"/>
      <c r="CT17" s="1039"/>
      <c r="CU17" s="1039"/>
      <c r="CV17" s="1040"/>
      <c r="CW17" s="1038"/>
      <c r="CX17" s="1039"/>
      <c r="CY17" s="1039"/>
      <c r="CZ17" s="1039"/>
      <c r="DA17" s="1040"/>
      <c r="DB17" s="1038"/>
      <c r="DC17" s="1039"/>
      <c r="DD17" s="1039"/>
      <c r="DE17" s="1039"/>
      <c r="DF17" s="1040"/>
      <c r="DG17" s="1038"/>
      <c r="DH17" s="1039"/>
      <c r="DI17" s="1039"/>
      <c r="DJ17" s="1039"/>
      <c r="DK17" s="1040"/>
      <c r="DL17" s="1038"/>
      <c r="DM17" s="1039"/>
      <c r="DN17" s="1039"/>
      <c r="DO17" s="1039"/>
      <c r="DP17" s="1040"/>
      <c r="DQ17" s="1038"/>
      <c r="DR17" s="1039"/>
      <c r="DS17" s="1039"/>
      <c r="DT17" s="1039"/>
      <c r="DU17" s="1040"/>
      <c r="DV17" s="1041"/>
      <c r="DW17" s="1042"/>
      <c r="DX17" s="1042"/>
      <c r="DY17" s="1042"/>
      <c r="DZ17" s="1043"/>
      <c r="EA17" s="252"/>
    </row>
    <row r="18" spans="1:131" s="253" customFormat="1" ht="26.25" customHeight="1" x14ac:dyDescent="0.15">
      <c r="A18" s="259">
        <v>12</v>
      </c>
      <c r="B18" s="1080"/>
      <c r="C18" s="1081"/>
      <c r="D18" s="1081"/>
      <c r="E18" s="1081"/>
      <c r="F18" s="1081"/>
      <c r="G18" s="1081"/>
      <c r="H18" s="1081"/>
      <c r="I18" s="1081"/>
      <c r="J18" s="1081"/>
      <c r="K18" s="1081"/>
      <c r="L18" s="1081"/>
      <c r="M18" s="1081"/>
      <c r="N18" s="1081"/>
      <c r="O18" s="1081"/>
      <c r="P18" s="1082"/>
      <c r="Q18" s="1092"/>
      <c r="R18" s="1093"/>
      <c r="S18" s="1093"/>
      <c r="T18" s="1093"/>
      <c r="U18" s="1093"/>
      <c r="V18" s="1093"/>
      <c r="W18" s="1093"/>
      <c r="X18" s="1093"/>
      <c r="Y18" s="1093"/>
      <c r="Z18" s="1093"/>
      <c r="AA18" s="1093"/>
      <c r="AB18" s="1093"/>
      <c r="AC18" s="1093"/>
      <c r="AD18" s="1093"/>
      <c r="AE18" s="1094"/>
      <c r="AF18" s="1086"/>
      <c r="AG18" s="1087"/>
      <c r="AH18" s="1087"/>
      <c r="AI18" s="1087"/>
      <c r="AJ18" s="1088"/>
      <c r="AK18" s="1135"/>
      <c r="AL18" s="1136"/>
      <c r="AM18" s="1136"/>
      <c r="AN18" s="1136"/>
      <c r="AO18" s="1136"/>
      <c r="AP18" s="1136"/>
      <c r="AQ18" s="1136"/>
      <c r="AR18" s="1136"/>
      <c r="AS18" s="1136"/>
      <c r="AT18" s="1136"/>
      <c r="AU18" s="1133"/>
      <c r="AV18" s="1133"/>
      <c r="AW18" s="1133"/>
      <c r="AX18" s="1133"/>
      <c r="AY18" s="1134"/>
      <c r="AZ18" s="250"/>
      <c r="BA18" s="250"/>
      <c r="BB18" s="250"/>
      <c r="BC18" s="250"/>
      <c r="BD18" s="250"/>
      <c r="BE18" s="251"/>
      <c r="BF18" s="251"/>
      <c r="BG18" s="251"/>
      <c r="BH18" s="251"/>
      <c r="BI18" s="251"/>
      <c r="BJ18" s="251"/>
      <c r="BK18" s="251"/>
      <c r="BL18" s="251"/>
      <c r="BM18" s="251"/>
      <c r="BN18" s="251"/>
      <c r="BO18" s="251"/>
      <c r="BP18" s="251"/>
      <c r="BQ18" s="260">
        <v>12</v>
      </c>
      <c r="BR18" s="261"/>
      <c r="BS18" s="1063"/>
      <c r="BT18" s="1064"/>
      <c r="BU18" s="1064"/>
      <c r="BV18" s="1064"/>
      <c r="BW18" s="1064"/>
      <c r="BX18" s="1064"/>
      <c r="BY18" s="1064"/>
      <c r="BZ18" s="1064"/>
      <c r="CA18" s="1064"/>
      <c r="CB18" s="1064"/>
      <c r="CC18" s="1064"/>
      <c r="CD18" s="1064"/>
      <c r="CE18" s="1064"/>
      <c r="CF18" s="1064"/>
      <c r="CG18" s="1065"/>
      <c r="CH18" s="1038"/>
      <c r="CI18" s="1039"/>
      <c r="CJ18" s="1039"/>
      <c r="CK18" s="1039"/>
      <c r="CL18" s="1040"/>
      <c r="CM18" s="1038"/>
      <c r="CN18" s="1039"/>
      <c r="CO18" s="1039"/>
      <c r="CP18" s="1039"/>
      <c r="CQ18" s="1040"/>
      <c r="CR18" s="1038"/>
      <c r="CS18" s="1039"/>
      <c r="CT18" s="1039"/>
      <c r="CU18" s="1039"/>
      <c r="CV18" s="1040"/>
      <c r="CW18" s="1038"/>
      <c r="CX18" s="1039"/>
      <c r="CY18" s="1039"/>
      <c r="CZ18" s="1039"/>
      <c r="DA18" s="1040"/>
      <c r="DB18" s="1038"/>
      <c r="DC18" s="1039"/>
      <c r="DD18" s="1039"/>
      <c r="DE18" s="1039"/>
      <c r="DF18" s="1040"/>
      <c r="DG18" s="1038"/>
      <c r="DH18" s="1039"/>
      <c r="DI18" s="1039"/>
      <c r="DJ18" s="1039"/>
      <c r="DK18" s="1040"/>
      <c r="DL18" s="1038"/>
      <c r="DM18" s="1039"/>
      <c r="DN18" s="1039"/>
      <c r="DO18" s="1039"/>
      <c r="DP18" s="1040"/>
      <c r="DQ18" s="1038"/>
      <c r="DR18" s="1039"/>
      <c r="DS18" s="1039"/>
      <c r="DT18" s="1039"/>
      <c r="DU18" s="1040"/>
      <c r="DV18" s="1041"/>
      <c r="DW18" s="1042"/>
      <c r="DX18" s="1042"/>
      <c r="DY18" s="1042"/>
      <c r="DZ18" s="1043"/>
      <c r="EA18" s="252"/>
    </row>
    <row r="19" spans="1:131" s="253" customFormat="1" ht="26.25" customHeight="1" x14ac:dyDescent="0.15">
      <c r="A19" s="259">
        <v>13</v>
      </c>
      <c r="B19" s="1080"/>
      <c r="C19" s="1081"/>
      <c r="D19" s="1081"/>
      <c r="E19" s="1081"/>
      <c r="F19" s="1081"/>
      <c r="G19" s="1081"/>
      <c r="H19" s="1081"/>
      <c r="I19" s="1081"/>
      <c r="J19" s="1081"/>
      <c r="K19" s="1081"/>
      <c r="L19" s="1081"/>
      <c r="M19" s="1081"/>
      <c r="N19" s="1081"/>
      <c r="O19" s="1081"/>
      <c r="P19" s="1082"/>
      <c r="Q19" s="1092"/>
      <c r="R19" s="1093"/>
      <c r="S19" s="1093"/>
      <c r="T19" s="1093"/>
      <c r="U19" s="1093"/>
      <c r="V19" s="1093"/>
      <c r="W19" s="1093"/>
      <c r="X19" s="1093"/>
      <c r="Y19" s="1093"/>
      <c r="Z19" s="1093"/>
      <c r="AA19" s="1093"/>
      <c r="AB19" s="1093"/>
      <c r="AC19" s="1093"/>
      <c r="AD19" s="1093"/>
      <c r="AE19" s="1094"/>
      <c r="AF19" s="1086"/>
      <c r="AG19" s="1087"/>
      <c r="AH19" s="1087"/>
      <c r="AI19" s="1087"/>
      <c r="AJ19" s="1088"/>
      <c r="AK19" s="1135"/>
      <c r="AL19" s="1136"/>
      <c r="AM19" s="1136"/>
      <c r="AN19" s="1136"/>
      <c r="AO19" s="1136"/>
      <c r="AP19" s="1136"/>
      <c r="AQ19" s="1136"/>
      <c r="AR19" s="1136"/>
      <c r="AS19" s="1136"/>
      <c r="AT19" s="1136"/>
      <c r="AU19" s="1133"/>
      <c r="AV19" s="1133"/>
      <c r="AW19" s="1133"/>
      <c r="AX19" s="1133"/>
      <c r="AY19" s="1134"/>
      <c r="AZ19" s="250"/>
      <c r="BA19" s="250"/>
      <c r="BB19" s="250"/>
      <c r="BC19" s="250"/>
      <c r="BD19" s="250"/>
      <c r="BE19" s="251"/>
      <c r="BF19" s="251"/>
      <c r="BG19" s="251"/>
      <c r="BH19" s="251"/>
      <c r="BI19" s="251"/>
      <c r="BJ19" s="251"/>
      <c r="BK19" s="251"/>
      <c r="BL19" s="251"/>
      <c r="BM19" s="251"/>
      <c r="BN19" s="251"/>
      <c r="BO19" s="251"/>
      <c r="BP19" s="251"/>
      <c r="BQ19" s="260">
        <v>13</v>
      </c>
      <c r="BR19" s="261"/>
      <c r="BS19" s="1063"/>
      <c r="BT19" s="1064"/>
      <c r="BU19" s="1064"/>
      <c r="BV19" s="1064"/>
      <c r="BW19" s="1064"/>
      <c r="BX19" s="1064"/>
      <c r="BY19" s="1064"/>
      <c r="BZ19" s="1064"/>
      <c r="CA19" s="1064"/>
      <c r="CB19" s="1064"/>
      <c r="CC19" s="1064"/>
      <c r="CD19" s="1064"/>
      <c r="CE19" s="1064"/>
      <c r="CF19" s="1064"/>
      <c r="CG19" s="1065"/>
      <c r="CH19" s="1038"/>
      <c r="CI19" s="1039"/>
      <c r="CJ19" s="1039"/>
      <c r="CK19" s="1039"/>
      <c r="CL19" s="1040"/>
      <c r="CM19" s="1038"/>
      <c r="CN19" s="1039"/>
      <c r="CO19" s="1039"/>
      <c r="CP19" s="1039"/>
      <c r="CQ19" s="1040"/>
      <c r="CR19" s="1038"/>
      <c r="CS19" s="1039"/>
      <c r="CT19" s="1039"/>
      <c r="CU19" s="1039"/>
      <c r="CV19" s="1040"/>
      <c r="CW19" s="1038"/>
      <c r="CX19" s="1039"/>
      <c r="CY19" s="1039"/>
      <c r="CZ19" s="1039"/>
      <c r="DA19" s="1040"/>
      <c r="DB19" s="1038"/>
      <c r="DC19" s="1039"/>
      <c r="DD19" s="1039"/>
      <c r="DE19" s="1039"/>
      <c r="DF19" s="1040"/>
      <c r="DG19" s="1038"/>
      <c r="DH19" s="1039"/>
      <c r="DI19" s="1039"/>
      <c r="DJ19" s="1039"/>
      <c r="DK19" s="1040"/>
      <c r="DL19" s="1038"/>
      <c r="DM19" s="1039"/>
      <c r="DN19" s="1039"/>
      <c r="DO19" s="1039"/>
      <c r="DP19" s="1040"/>
      <c r="DQ19" s="1038"/>
      <c r="DR19" s="1039"/>
      <c r="DS19" s="1039"/>
      <c r="DT19" s="1039"/>
      <c r="DU19" s="1040"/>
      <c r="DV19" s="1041"/>
      <c r="DW19" s="1042"/>
      <c r="DX19" s="1042"/>
      <c r="DY19" s="1042"/>
      <c r="DZ19" s="1043"/>
      <c r="EA19" s="252"/>
    </row>
    <row r="20" spans="1:131" s="253" customFormat="1" ht="26.25" customHeight="1" x14ac:dyDescent="0.15">
      <c r="A20" s="259">
        <v>14</v>
      </c>
      <c r="B20" s="1080"/>
      <c r="C20" s="1081"/>
      <c r="D20" s="1081"/>
      <c r="E20" s="1081"/>
      <c r="F20" s="1081"/>
      <c r="G20" s="1081"/>
      <c r="H20" s="1081"/>
      <c r="I20" s="1081"/>
      <c r="J20" s="1081"/>
      <c r="K20" s="1081"/>
      <c r="L20" s="1081"/>
      <c r="M20" s="1081"/>
      <c r="N20" s="1081"/>
      <c r="O20" s="1081"/>
      <c r="P20" s="1082"/>
      <c r="Q20" s="1092"/>
      <c r="R20" s="1093"/>
      <c r="S20" s="1093"/>
      <c r="T20" s="1093"/>
      <c r="U20" s="1093"/>
      <c r="V20" s="1093"/>
      <c r="W20" s="1093"/>
      <c r="X20" s="1093"/>
      <c r="Y20" s="1093"/>
      <c r="Z20" s="1093"/>
      <c r="AA20" s="1093"/>
      <c r="AB20" s="1093"/>
      <c r="AC20" s="1093"/>
      <c r="AD20" s="1093"/>
      <c r="AE20" s="1094"/>
      <c r="AF20" s="1086"/>
      <c r="AG20" s="1087"/>
      <c r="AH20" s="1087"/>
      <c r="AI20" s="1087"/>
      <c r="AJ20" s="1088"/>
      <c r="AK20" s="1135"/>
      <c r="AL20" s="1136"/>
      <c r="AM20" s="1136"/>
      <c r="AN20" s="1136"/>
      <c r="AO20" s="1136"/>
      <c r="AP20" s="1136"/>
      <c r="AQ20" s="1136"/>
      <c r="AR20" s="1136"/>
      <c r="AS20" s="1136"/>
      <c r="AT20" s="1136"/>
      <c r="AU20" s="1133"/>
      <c r="AV20" s="1133"/>
      <c r="AW20" s="1133"/>
      <c r="AX20" s="1133"/>
      <c r="AY20" s="1134"/>
      <c r="AZ20" s="250"/>
      <c r="BA20" s="250"/>
      <c r="BB20" s="250"/>
      <c r="BC20" s="250"/>
      <c r="BD20" s="250"/>
      <c r="BE20" s="251"/>
      <c r="BF20" s="251"/>
      <c r="BG20" s="251"/>
      <c r="BH20" s="251"/>
      <c r="BI20" s="251"/>
      <c r="BJ20" s="251"/>
      <c r="BK20" s="251"/>
      <c r="BL20" s="251"/>
      <c r="BM20" s="251"/>
      <c r="BN20" s="251"/>
      <c r="BO20" s="251"/>
      <c r="BP20" s="251"/>
      <c r="BQ20" s="260">
        <v>14</v>
      </c>
      <c r="BR20" s="261"/>
      <c r="BS20" s="1063"/>
      <c r="BT20" s="1064"/>
      <c r="BU20" s="1064"/>
      <c r="BV20" s="1064"/>
      <c r="BW20" s="1064"/>
      <c r="BX20" s="1064"/>
      <c r="BY20" s="1064"/>
      <c r="BZ20" s="1064"/>
      <c r="CA20" s="1064"/>
      <c r="CB20" s="1064"/>
      <c r="CC20" s="1064"/>
      <c r="CD20" s="1064"/>
      <c r="CE20" s="1064"/>
      <c r="CF20" s="1064"/>
      <c r="CG20" s="1065"/>
      <c r="CH20" s="1038"/>
      <c r="CI20" s="1039"/>
      <c r="CJ20" s="1039"/>
      <c r="CK20" s="1039"/>
      <c r="CL20" s="1040"/>
      <c r="CM20" s="1038"/>
      <c r="CN20" s="1039"/>
      <c r="CO20" s="1039"/>
      <c r="CP20" s="1039"/>
      <c r="CQ20" s="1040"/>
      <c r="CR20" s="1038"/>
      <c r="CS20" s="1039"/>
      <c r="CT20" s="1039"/>
      <c r="CU20" s="1039"/>
      <c r="CV20" s="1040"/>
      <c r="CW20" s="1038"/>
      <c r="CX20" s="1039"/>
      <c r="CY20" s="1039"/>
      <c r="CZ20" s="1039"/>
      <c r="DA20" s="1040"/>
      <c r="DB20" s="1038"/>
      <c r="DC20" s="1039"/>
      <c r="DD20" s="1039"/>
      <c r="DE20" s="1039"/>
      <c r="DF20" s="1040"/>
      <c r="DG20" s="1038"/>
      <c r="DH20" s="1039"/>
      <c r="DI20" s="1039"/>
      <c r="DJ20" s="1039"/>
      <c r="DK20" s="1040"/>
      <c r="DL20" s="1038"/>
      <c r="DM20" s="1039"/>
      <c r="DN20" s="1039"/>
      <c r="DO20" s="1039"/>
      <c r="DP20" s="1040"/>
      <c r="DQ20" s="1038"/>
      <c r="DR20" s="1039"/>
      <c r="DS20" s="1039"/>
      <c r="DT20" s="1039"/>
      <c r="DU20" s="1040"/>
      <c r="DV20" s="1041"/>
      <c r="DW20" s="1042"/>
      <c r="DX20" s="1042"/>
      <c r="DY20" s="1042"/>
      <c r="DZ20" s="1043"/>
      <c r="EA20" s="252"/>
    </row>
    <row r="21" spans="1:131" s="253" customFormat="1" ht="26.25" customHeight="1" thickBot="1" x14ac:dyDescent="0.2">
      <c r="A21" s="259">
        <v>15</v>
      </c>
      <c r="B21" s="1080"/>
      <c r="C21" s="1081"/>
      <c r="D21" s="1081"/>
      <c r="E21" s="1081"/>
      <c r="F21" s="1081"/>
      <c r="G21" s="1081"/>
      <c r="H21" s="1081"/>
      <c r="I21" s="1081"/>
      <c r="J21" s="1081"/>
      <c r="K21" s="1081"/>
      <c r="L21" s="1081"/>
      <c r="M21" s="1081"/>
      <c r="N21" s="1081"/>
      <c r="O21" s="1081"/>
      <c r="P21" s="1082"/>
      <c r="Q21" s="1092"/>
      <c r="R21" s="1093"/>
      <c r="S21" s="1093"/>
      <c r="T21" s="1093"/>
      <c r="U21" s="1093"/>
      <c r="V21" s="1093"/>
      <c r="W21" s="1093"/>
      <c r="X21" s="1093"/>
      <c r="Y21" s="1093"/>
      <c r="Z21" s="1093"/>
      <c r="AA21" s="1093"/>
      <c r="AB21" s="1093"/>
      <c r="AC21" s="1093"/>
      <c r="AD21" s="1093"/>
      <c r="AE21" s="1094"/>
      <c r="AF21" s="1086"/>
      <c r="AG21" s="1087"/>
      <c r="AH21" s="1087"/>
      <c r="AI21" s="1087"/>
      <c r="AJ21" s="1088"/>
      <c r="AK21" s="1135"/>
      <c r="AL21" s="1136"/>
      <c r="AM21" s="1136"/>
      <c r="AN21" s="1136"/>
      <c r="AO21" s="1136"/>
      <c r="AP21" s="1136"/>
      <c r="AQ21" s="1136"/>
      <c r="AR21" s="1136"/>
      <c r="AS21" s="1136"/>
      <c r="AT21" s="1136"/>
      <c r="AU21" s="1133"/>
      <c r="AV21" s="1133"/>
      <c r="AW21" s="1133"/>
      <c r="AX21" s="1133"/>
      <c r="AY21" s="1134"/>
      <c r="AZ21" s="250"/>
      <c r="BA21" s="250"/>
      <c r="BB21" s="250"/>
      <c r="BC21" s="250"/>
      <c r="BD21" s="250"/>
      <c r="BE21" s="251"/>
      <c r="BF21" s="251"/>
      <c r="BG21" s="251"/>
      <c r="BH21" s="251"/>
      <c r="BI21" s="251"/>
      <c r="BJ21" s="251"/>
      <c r="BK21" s="251"/>
      <c r="BL21" s="251"/>
      <c r="BM21" s="251"/>
      <c r="BN21" s="251"/>
      <c r="BO21" s="251"/>
      <c r="BP21" s="251"/>
      <c r="BQ21" s="260">
        <v>15</v>
      </c>
      <c r="BR21" s="261"/>
      <c r="BS21" s="1063"/>
      <c r="BT21" s="1064"/>
      <c r="BU21" s="1064"/>
      <c r="BV21" s="1064"/>
      <c r="BW21" s="1064"/>
      <c r="BX21" s="1064"/>
      <c r="BY21" s="1064"/>
      <c r="BZ21" s="1064"/>
      <c r="CA21" s="1064"/>
      <c r="CB21" s="1064"/>
      <c r="CC21" s="1064"/>
      <c r="CD21" s="1064"/>
      <c r="CE21" s="1064"/>
      <c r="CF21" s="1064"/>
      <c r="CG21" s="1065"/>
      <c r="CH21" s="1038"/>
      <c r="CI21" s="1039"/>
      <c r="CJ21" s="1039"/>
      <c r="CK21" s="1039"/>
      <c r="CL21" s="1040"/>
      <c r="CM21" s="1038"/>
      <c r="CN21" s="1039"/>
      <c r="CO21" s="1039"/>
      <c r="CP21" s="1039"/>
      <c r="CQ21" s="1040"/>
      <c r="CR21" s="1038"/>
      <c r="CS21" s="1039"/>
      <c r="CT21" s="1039"/>
      <c r="CU21" s="1039"/>
      <c r="CV21" s="1040"/>
      <c r="CW21" s="1038"/>
      <c r="CX21" s="1039"/>
      <c r="CY21" s="1039"/>
      <c r="CZ21" s="1039"/>
      <c r="DA21" s="1040"/>
      <c r="DB21" s="1038"/>
      <c r="DC21" s="1039"/>
      <c r="DD21" s="1039"/>
      <c r="DE21" s="1039"/>
      <c r="DF21" s="1040"/>
      <c r="DG21" s="1038"/>
      <c r="DH21" s="1039"/>
      <c r="DI21" s="1039"/>
      <c r="DJ21" s="1039"/>
      <c r="DK21" s="1040"/>
      <c r="DL21" s="1038"/>
      <c r="DM21" s="1039"/>
      <c r="DN21" s="1039"/>
      <c r="DO21" s="1039"/>
      <c r="DP21" s="1040"/>
      <c r="DQ21" s="1038"/>
      <c r="DR21" s="1039"/>
      <c r="DS21" s="1039"/>
      <c r="DT21" s="1039"/>
      <c r="DU21" s="1040"/>
      <c r="DV21" s="1041"/>
      <c r="DW21" s="1042"/>
      <c r="DX21" s="1042"/>
      <c r="DY21" s="1042"/>
      <c r="DZ21" s="1043"/>
      <c r="EA21" s="252"/>
    </row>
    <row r="22" spans="1:131" s="253" customFormat="1" ht="26.25" customHeight="1" x14ac:dyDescent="0.15">
      <c r="A22" s="259">
        <v>16</v>
      </c>
      <c r="B22" s="1080"/>
      <c r="C22" s="1081"/>
      <c r="D22" s="1081"/>
      <c r="E22" s="1081"/>
      <c r="F22" s="1081"/>
      <c r="G22" s="1081"/>
      <c r="H22" s="1081"/>
      <c r="I22" s="1081"/>
      <c r="J22" s="1081"/>
      <c r="K22" s="1081"/>
      <c r="L22" s="1081"/>
      <c r="M22" s="1081"/>
      <c r="N22" s="1081"/>
      <c r="O22" s="1081"/>
      <c r="P22" s="1082"/>
      <c r="Q22" s="1130"/>
      <c r="R22" s="1131"/>
      <c r="S22" s="1131"/>
      <c r="T22" s="1131"/>
      <c r="U22" s="1131"/>
      <c r="V22" s="1131"/>
      <c r="W22" s="1131"/>
      <c r="X22" s="1131"/>
      <c r="Y22" s="1131"/>
      <c r="Z22" s="1131"/>
      <c r="AA22" s="1131"/>
      <c r="AB22" s="1131"/>
      <c r="AC22" s="1131"/>
      <c r="AD22" s="1131"/>
      <c r="AE22" s="1132"/>
      <c r="AF22" s="1086"/>
      <c r="AG22" s="1087"/>
      <c r="AH22" s="1087"/>
      <c r="AI22" s="1087"/>
      <c r="AJ22" s="1088"/>
      <c r="AK22" s="1126"/>
      <c r="AL22" s="1127"/>
      <c r="AM22" s="1127"/>
      <c r="AN22" s="1127"/>
      <c r="AO22" s="1127"/>
      <c r="AP22" s="1127"/>
      <c r="AQ22" s="1127"/>
      <c r="AR22" s="1127"/>
      <c r="AS22" s="1127"/>
      <c r="AT22" s="1127"/>
      <c r="AU22" s="1128"/>
      <c r="AV22" s="1128"/>
      <c r="AW22" s="1128"/>
      <c r="AX22" s="1128"/>
      <c r="AY22" s="1129"/>
      <c r="AZ22" s="1078" t="s">
        <v>379</v>
      </c>
      <c r="BA22" s="1078"/>
      <c r="BB22" s="1078"/>
      <c r="BC22" s="1078"/>
      <c r="BD22" s="1079"/>
      <c r="BE22" s="251"/>
      <c r="BF22" s="251"/>
      <c r="BG22" s="251"/>
      <c r="BH22" s="251"/>
      <c r="BI22" s="251"/>
      <c r="BJ22" s="251"/>
      <c r="BK22" s="251"/>
      <c r="BL22" s="251"/>
      <c r="BM22" s="251"/>
      <c r="BN22" s="251"/>
      <c r="BO22" s="251"/>
      <c r="BP22" s="251"/>
      <c r="BQ22" s="260">
        <v>16</v>
      </c>
      <c r="BR22" s="261"/>
      <c r="BS22" s="1063"/>
      <c r="BT22" s="1064"/>
      <c r="BU22" s="1064"/>
      <c r="BV22" s="1064"/>
      <c r="BW22" s="1064"/>
      <c r="BX22" s="1064"/>
      <c r="BY22" s="1064"/>
      <c r="BZ22" s="1064"/>
      <c r="CA22" s="1064"/>
      <c r="CB22" s="1064"/>
      <c r="CC22" s="1064"/>
      <c r="CD22" s="1064"/>
      <c r="CE22" s="1064"/>
      <c r="CF22" s="1064"/>
      <c r="CG22" s="1065"/>
      <c r="CH22" s="1038"/>
      <c r="CI22" s="1039"/>
      <c r="CJ22" s="1039"/>
      <c r="CK22" s="1039"/>
      <c r="CL22" s="1040"/>
      <c r="CM22" s="1038"/>
      <c r="CN22" s="1039"/>
      <c r="CO22" s="1039"/>
      <c r="CP22" s="1039"/>
      <c r="CQ22" s="1040"/>
      <c r="CR22" s="1038"/>
      <c r="CS22" s="1039"/>
      <c r="CT22" s="1039"/>
      <c r="CU22" s="1039"/>
      <c r="CV22" s="1040"/>
      <c r="CW22" s="1038"/>
      <c r="CX22" s="1039"/>
      <c r="CY22" s="1039"/>
      <c r="CZ22" s="1039"/>
      <c r="DA22" s="1040"/>
      <c r="DB22" s="1038"/>
      <c r="DC22" s="1039"/>
      <c r="DD22" s="1039"/>
      <c r="DE22" s="1039"/>
      <c r="DF22" s="1040"/>
      <c r="DG22" s="1038"/>
      <c r="DH22" s="1039"/>
      <c r="DI22" s="1039"/>
      <c r="DJ22" s="1039"/>
      <c r="DK22" s="1040"/>
      <c r="DL22" s="1038"/>
      <c r="DM22" s="1039"/>
      <c r="DN22" s="1039"/>
      <c r="DO22" s="1039"/>
      <c r="DP22" s="1040"/>
      <c r="DQ22" s="1038"/>
      <c r="DR22" s="1039"/>
      <c r="DS22" s="1039"/>
      <c r="DT22" s="1039"/>
      <c r="DU22" s="1040"/>
      <c r="DV22" s="1041"/>
      <c r="DW22" s="1042"/>
      <c r="DX22" s="1042"/>
      <c r="DY22" s="1042"/>
      <c r="DZ22" s="1043"/>
      <c r="EA22" s="252"/>
    </row>
    <row r="23" spans="1:131" s="253" customFormat="1" ht="26.25" customHeight="1" thickBot="1" x14ac:dyDescent="0.2">
      <c r="A23" s="262" t="s">
        <v>380</v>
      </c>
      <c r="B23" s="993" t="s">
        <v>381</v>
      </c>
      <c r="C23" s="994"/>
      <c r="D23" s="994"/>
      <c r="E23" s="994"/>
      <c r="F23" s="994"/>
      <c r="G23" s="994"/>
      <c r="H23" s="994"/>
      <c r="I23" s="994"/>
      <c r="J23" s="994"/>
      <c r="K23" s="994"/>
      <c r="L23" s="994"/>
      <c r="M23" s="994"/>
      <c r="N23" s="994"/>
      <c r="O23" s="994"/>
      <c r="P23" s="995"/>
      <c r="Q23" s="1117">
        <v>5347</v>
      </c>
      <c r="R23" s="1118"/>
      <c r="S23" s="1118"/>
      <c r="T23" s="1118"/>
      <c r="U23" s="1118"/>
      <c r="V23" s="1118">
        <v>5049</v>
      </c>
      <c r="W23" s="1118"/>
      <c r="X23" s="1118"/>
      <c r="Y23" s="1118"/>
      <c r="Z23" s="1118"/>
      <c r="AA23" s="1118">
        <v>298</v>
      </c>
      <c r="AB23" s="1118"/>
      <c r="AC23" s="1118"/>
      <c r="AD23" s="1118"/>
      <c r="AE23" s="1119"/>
      <c r="AF23" s="1120">
        <v>293</v>
      </c>
      <c r="AG23" s="1118"/>
      <c r="AH23" s="1118"/>
      <c r="AI23" s="1118"/>
      <c r="AJ23" s="1121"/>
      <c r="AK23" s="1122"/>
      <c r="AL23" s="1123"/>
      <c r="AM23" s="1123"/>
      <c r="AN23" s="1123"/>
      <c r="AO23" s="1123"/>
      <c r="AP23" s="1118">
        <v>5280</v>
      </c>
      <c r="AQ23" s="1118"/>
      <c r="AR23" s="1118"/>
      <c r="AS23" s="1118"/>
      <c r="AT23" s="1118"/>
      <c r="AU23" s="1124"/>
      <c r="AV23" s="1124"/>
      <c r="AW23" s="1124"/>
      <c r="AX23" s="1124"/>
      <c r="AY23" s="1125"/>
      <c r="AZ23" s="1114" t="s">
        <v>382</v>
      </c>
      <c r="BA23" s="1115"/>
      <c r="BB23" s="1115"/>
      <c r="BC23" s="1115"/>
      <c r="BD23" s="1116"/>
      <c r="BE23" s="251"/>
      <c r="BF23" s="251"/>
      <c r="BG23" s="251"/>
      <c r="BH23" s="251"/>
      <c r="BI23" s="251"/>
      <c r="BJ23" s="251"/>
      <c r="BK23" s="251"/>
      <c r="BL23" s="251"/>
      <c r="BM23" s="251"/>
      <c r="BN23" s="251"/>
      <c r="BO23" s="251"/>
      <c r="BP23" s="251"/>
      <c r="BQ23" s="260">
        <v>17</v>
      </c>
      <c r="BR23" s="261"/>
      <c r="BS23" s="1063"/>
      <c r="BT23" s="1064"/>
      <c r="BU23" s="1064"/>
      <c r="BV23" s="1064"/>
      <c r="BW23" s="1064"/>
      <c r="BX23" s="1064"/>
      <c r="BY23" s="1064"/>
      <c r="BZ23" s="1064"/>
      <c r="CA23" s="1064"/>
      <c r="CB23" s="1064"/>
      <c r="CC23" s="1064"/>
      <c r="CD23" s="1064"/>
      <c r="CE23" s="1064"/>
      <c r="CF23" s="1064"/>
      <c r="CG23" s="1065"/>
      <c r="CH23" s="1038"/>
      <c r="CI23" s="1039"/>
      <c r="CJ23" s="1039"/>
      <c r="CK23" s="1039"/>
      <c r="CL23" s="1040"/>
      <c r="CM23" s="1038"/>
      <c r="CN23" s="1039"/>
      <c r="CO23" s="1039"/>
      <c r="CP23" s="1039"/>
      <c r="CQ23" s="1040"/>
      <c r="CR23" s="1038"/>
      <c r="CS23" s="1039"/>
      <c r="CT23" s="1039"/>
      <c r="CU23" s="1039"/>
      <c r="CV23" s="1040"/>
      <c r="CW23" s="1038"/>
      <c r="CX23" s="1039"/>
      <c r="CY23" s="1039"/>
      <c r="CZ23" s="1039"/>
      <c r="DA23" s="1040"/>
      <c r="DB23" s="1038"/>
      <c r="DC23" s="1039"/>
      <c r="DD23" s="1039"/>
      <c r="DE23" s="1039"/>
      <c r="DF23" s="1040"/>
      <c r="DG23" s="1038"/>
      <c r="DH23" s="1039"/>
      <c r="DI23" s="1039"/>
      <c r="DJ23" s="1039"/>
      <c r="DK23" s="1040"/>
      <c r="DL23" s="1038"/>
      <c r="DM23" s="1039"/>
      <c r="DN23" s="1039"/>
      <c r="DO23" s="1039"/>
      <c r="DP23" s="1040"/>
      <c r="DQ23" s="1038"/>
      <c r="DR23" s="1039"/>
      <c r="DS23" s="1039"/>
      <c r="DT23" s="1039"/>
      <c r="DU23" s="1040"/>
      <c r="DV23" s="1041"/>
      <c r="DW23" s="1042"/>
      <c r="DX23" s="1042"/>
      <c r="DY23" s="1042"/>
      <c r="DZ23" s="1043"/>
      <c r="EA23" s="252"/>
    </row>
    <row r="24" spans="1:131" s="253" customFormat="1" ht="26.25" customHeight="1" x14ac:dyDescent="0.15">
      <c r="A24" s="1113" t="s">
        <v>383</v>
      </c>
      <c r="B24" s="1113"/>
      <c r="C24" s="1113"/>
      <c r="D24" s="1113"/>
      <c r="E24" s="1113"/>
      <c r="F24" s="1113"/>
      <c r="G24" s="1113"/>
      <c r="H24" s="1113"/>
      <c r="I24" s="1113"/>
      <c r="J24" s="1113"/>
      <c r="K24" s="1113"/>
      <c r="L24" s="1113"/>
      <c r="M24" s="1113"/>
      <c r="N24" s="1113"/>
      <c r="O24" s="1113"/>
      <c r="P24" s="1113"/>
      <c r="Q24" s="1113"/>
      <c r="R24" s="1113"/>
      <c r="S24" s="1113"/>
      <c r="T24" s="1113"/>
      <c r="U24" s="1113"/>
      <c r="V24" s="1113"/>
      <c r="W24" s="1113"/>
      <c r="X24" s="1113"/>
      <c r="Y24" s="1113"/>
      <c r="Z24" s="1113"/>
      <c r="AA24" s="1113"/>
      <c r="AB24" s="1113"/>
      <c r="AC24" s="1113"/>
      <c r="AD24" s="1113"/>
      <c r="AE24" s="1113"/>
      <c r="AF24" s="1113"/>
      <c r="AG24" s="1113"/>
      <c r="AH24" s="1113"/>
      <c r="AI24" s="1113"/>
      <c r="AJ24" s="1113"/>
      <c r="AK24" s="1113"/>
      <c r="AL24" s="1113"/>
      <c r="AM24" s="1113"/>
      <c r="AN24" s="1113"/>
      <c r="AO24" s="1113"/>
      <c r="AP24" s="1113"/>
      <c r="AQ24" s="1113"/>
      <c r="AR24" s="1113"/>
      <c r="AS24" s="1113"/>
      <c r="AT24" s="1113"/>
      <c r="AU24" s="1113"/>
      <c r="AV24" s="1113"/>
      <c r="AW24" s="1113"/>
      <c r="AX24" s="1113"/>
      <c r="AY24" s="1113"/>
      <c r="AZ24" s="250"/>
      <c r="BA24" s="250"/>
      <c r="BB24" s="250"/>
      <c r="BC24" s="250"/>
      <c r="BD24" s="250"/>
      <c r="BE24" s="251"/>
      <c r="BF24" s="251"/>
      <c r="BG24" s="251"/>
      <c r="BH24" s="251"/>
      <c r="BI24" s="251"/>
      <c r="BJ24" s="251"/>
      <c r="BK24" s="251"/>
      <c r="BL24" s="251"/>
      <c r="BM24" s="251"/>
      <c r="BN24" s="251"/>
      <c r="BO24" s="251"/>
      <c r="BP24" s="251"/>
      <c r="BQ24" s="260">
        <v>18</v>
      </c>
      <c r="BR24" s="261"/>
      <c r="BS24" s="1063"/>
      <c r="BT24" s="1064"/>
      <c r="BU24" s="1064"/>
      <c r="BV24" s="1064"/>
      <c r="BW24" s="1064"/>
      <c r="BX24" s="1064"/>
      <c r="BY24" s="1064"/>
      <c r="BZ24" s="1064"/>
      <c r="CA24" s="1064"/>
      <c r="CB24" s="1064"/>
      <c r="CC24" s="1064"/>
      <c r="CD24" s="1064"/>
      <c r="CE24" s="1064"/>
      <c r="CF24" s="1064"/>
      <c r="CG24" s="1065"/>
      <c r="CH24" s="1038"/>
      <c r="CI24" s="1039"/>
      <c r="CJ24" s="1039"/>
      <c r="CK24" s="1039"/>
      <c r="CL24" s="1040"/>
      <c r="CM24" s="1038"/>
      <c r="CN24" s="1039"/>
      <c r="CO24" s="1039"/>
      <c r="CP24" s="1039"/>
      <c r="CQ24" s="1040"/>
      <c r="CR24" s="1038"/>
      <c r="CS24" s="1039"/>
      <c r="CT24" s="1039"/>
      <c r="CU24" s="1039"/>
      <c r="CV24" s="1040"/>
      <c r="CW24" s="1038"/>
      <c r="CX24" s="1039"/>
      <c r="CY24" s="1039"/>
      <c r="CZ24" s="1039"/>
      <c r="DA24" s="1040"/>
      <c r="DB24" s="1038"/>
      <c r="DC24" s="1039"/>
      <c r="DD24" s="1039"/>
      <c r="DE24" s="1039"/>
      <c r="DF24" s="1040"/>
      <c r="DG24" s="1038"/>
      <c r="DH24" s="1039"/>
      <c r="DI24" s="1039"/>
      <c r="DJ24" s="1039"/>
      <c r="DK24" s="1040"/>
      <c r="DL24" s="1038"/>
      <c r="DM24" s="1039"/>
      <c r="DN24" s="1039"/>
      <c r="DO24" s="1039"/>
      <c r="DP24" s="1040"/>
      <c r="DQ24" s="1038"/>
      <c r="DR24" s="1039"/>
      <c r="DS24" s="1039"/>
      <c r="DT24" s="1039"/>
      <c r="DU24" s="1040"/>
      <c r="DV24" s="1041"/>
      <c r="DW24" s="1042"/>
      <c r="DX24" s="1042"/>
      <c r="DY24" s="1042"/>
      <c r="DZ24" s="1043"/>
      <c r="EA24" s="252"/>
    </row>
    <row r="25" spans="1:131" s="245" customFormat="1" ht="26.25" customHeight="1" thickBot="1" x14ac:dyDescent="0.2">
      <c r="A25" s="1112" t="s">
        <v>384</v>
      </c>
      <c r="B25" s="1112"/>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1112"/>
      <c r="AC25" s="1112"/>
      <c r="AD25" s="1112"/>
      <c r="AE25" s="1112"/>
      <c r="AF25" s="1112"/>
      <c r="AG25" s="1112"/>
      <c r="AH25" s="1112"/>
      <c r="AI25" s="1112"/>
      <c r="AJ25" s="1112"/>
      <c r="AK25" s="1112"/>
      <c r="AL25" s="1112"/>
      <c r="AM25" s="1112"/>
      <c r="AN25" s="1112"/>
      <c r="AO25" s="1112"/>
      <c r="AP25" s="1112"/>
      <c r="AQ25" s="1112"/>
      <c r="AR25" s="1112"/>
      <c r="AS25" s="1112"/>
      <c r="AT25" s="1112"/>
      <c r="AU25" s="1112"/>
      <c r="AV25" s="1112"/>
      <c r="AW25" s="1112"/>
      <c r="AX25" s="1112"/>
      <c r="AY25" s="1112"/>
      <c r="AZ25" s="1112"/>
      <c r="BA25" s="1112"/>
      <c r="BB25" s="1112"/>
      <c r="BC25" s="1112"/>
      <c r="BD25" s="1112"/>
      <c r="BE25" s="1112"/>
      <c r="BF25" s="1112"/>
      <c r="BG25" s="1112"/>
      <c r="BH25" s="1112"/>
      <c r="BI25" s="1112"/>
      <c r="BJ25" s="250"/>
      <c r="BK25" s="250"/>
      <c r="BL25" s="250"/>
      <c r="BM25" s="250"/>
      <c r="BN25" s="250"/>
      <c r="BO25" s="263"/>
      <c r="BP25" s="263"/>
      <c r="BQ25" s="260">
        <v>19</v>
      </c>
      <c r="BR25" s="261"/>
      <c r="BS25" s="1063"/>
      <c r="BT25" s="1064"/>
      <c r="BU25" s="1064"/>
      <c r="BV25" s="1064"/>
      <c r="BW25" s="1064"/>
      <c r="BX25" s="1064"/>
      <c r="BY25" s="1064"/>
      <c r="BZ25" s="1064"/>
      <c r="CA25" s="1064"/>
      <c r="CB25" s="1064"/>
      <c r="CC25" s="1064"/>
      <c r="CD25" s="1064"/>
      <c r="CE25" s="1064"/>
      <c r="CF25" s="1064"/>
      <c r="CG25" s="1065"/>
      <c r="CH25" s="1038"/>
      <c r="CI25" s="1039"/>
      <c r="CJ25" s="1039"/>
      <c r="CK25" s="1039"/>
      <c r="CL25" s="1040"/>
      <c r="CM25" s="1038"/>
      <c r="CN25" s="1039"/>
      <c r="CO25" s="1039"/>
      <c r="CP25" s="1039"/>
      <c r="CQ25" s="1040"/>
      <c r="CR25" s="1038"/>
      <c r="CS25" s="1039"/>
      <c r="CT25" s="1039"/>
      <c r="CU25" s="1039"/>
      <c r="CV25" s="1040"/>
      <c r="CW25" s="1038"/>
      <c r="CX25" s="1039"/>
      <c r="CY25" s="1039"/>
      <c r="CZ25" s="1039"/>
      <c r="DA25" s="1040"/>
      <c r="DB25" s="1038"/>
      <c r="DC25" s="1039"/>
      <c r="DD25" s="1039"/>
      <c r="DE25" s="1039"/>
      <c r="DF25" s="1040"/>
      <c r="DG25" s="1038"/>
      <c r="DH25" s="1039"/>
      <c r="DI25" s="1039"/>
      <c r="DJ25" s="1039"/>
      <c r="DK25" s="1040"/>
      <c r="DL25" s="1038"/>
      <c r="DM25" s="1039"/>
      <c r="DN25" s="1039"/>
      <c r="DO25" s="1039"/>
      <c r="DP25" s="1040"/>
      <c r="DQ25" s="1038"/>
      <c r="DR25" s="1039"/>
      <c r="DS25" s="1039"/>
      <c r="DT25" s="1039"/>
      <c r="DU25" s="1040"/>
      <c r="DV25" s="1041"/>
      <c r="DW25" s="1042"/>
      <c r="DX25" s="1042"/>
      <c r="DY25" s="1042"/>
      <c r="DZ25" s="1043"/>
      <c r="EA25" s="244"/>
    </row>
    <row r="26" spans="1:131" s="245" customFormat="1" ht="26.25" customHeight="1" x14ac:dyDescent="0.15">
      <c r="A26" s="1044" t="s">
        <v>361</v>
      </c>
      <c r="B26" s="1045"/>
      <c r="C26" s="1045"/>
      <c r="D26" s="1045"/>
      <c r="E26" s="1045"/>
      <c r="F26" s="1045"/>
      <c r="G26" s="1045"/>
      <c r="H26" s="1045"/>
      <c r="I26" s="1045"/>
      <c r="J26" s="1045"/>
      <c r="K26" s="1045"/>
      <c r="L26" s="1045"/>
      <c r="M26" s="1045"/>
      <c r="N26" s="1045"/>
      <c r="O26" s="1045"/>
      <c r="P26" s="1046"/>
      <c r="Q26" s="1050" t="s">
        <v>385</v>
      </c>
      <c r="R26" s="1051"/>
      <c r="S26" s="1051"/>
      <c r="T26" s="1051"/>
      <c r="U26" s="1052"/>
      <c r="V26" s="1050" t="s">
        <v>386</v>
      </c>
      <c r="W26" s="1051"/>
      <c r="X26" s="1051"/>
      <c r="Y26" s="1051"/>
      <c r="Z26" s="1052"/>
      <c r="AA26" s="1050" t="s">
        <v>387</v>
      </c>
      <c r="AB26" s="1051"/>
      <c r="AC26" s="1051"/>
      <c r="AD26" s="1051"/>
      <c r="AE26" s="1051"/>
      <c r="AF26" s="1108" t="s">
        <v>388</v>
      </c>
      <c r="AG26" s="1057"/>
      <c r="AH26" s="1057"/>
      <c r="AI26" s="1057"/>
      <c r="AJ26" s="1109"/>
      <c r="AK26" s="1051" t="s">
        <v>389</v>
      </c>
      <c r="AL26" s="1051"/>
      <c r="AM26" s="1051"/>
      <c r="AN26" s="1051"/>
      <c r="AO26" s="1052"/>
      <c r="AP26" s="1050" t="s">
        <v>390</v>
      </c>
      <c r="AQ26" s="1051"/>
      <c r="AR26" s="1051"/>
      <c r="AS26" s="1051"/>
      <c r="AT26" s="1052"/>
      <c r="AU26" s="1050" t="s">
        <v>391</v>
      </c>
      <c r="AV26" s="1051"/>
      <c r="AW26" s="1051"/>
      <c r="AX26" s="1051"/>
      <c r="AY26" s="1052"/>
      <c r="AZ26" s="1050" t="s">
        <v>392</v>
      </c>
      <c r="BA26" s="1051"/>
      <c r="BB26" s="1051"/>
      <c r="BC26" s="1051"/>
      <c r="BD26" s="1052"/>
      <c r="BE26" s="1050" t="s">
        <v>368</v>
      </c>
      <c r="BF26" s="1051"/>
      <c r="BG26" s="1051"/>
      <c r="BH26" s="1051"/>
      <c r="BI26" s="1066"/>
      <c r="BJ26" s="250"/>
      <c r="BK26" s="250"/>
      <c r="BL26" s="250"/>
      <c r="BM26" s="250"/>
      <c r="BN26" s="250"/>
      <c r="BO26" s="263"/>
      <c r="BP26" s="263"/>
      <c r="BQ26" s="260">
        <v>20</v>
      </c>
      <c r="BR26" s="261"/>
      <c r="BS26" s="1063"/>
      <c r="BT26" s="1064"/>
      <c r="BU26" s="1064"/>
      <c r="BV26" s="1064"/>
      <c r="BW26" s="1064"/>
      <c r="BX26" s="1064"/>
      <c r="BY26" s="1064"/>
      <c r="BZ26" s="1064"/>
      <c r="CA26" s="1064"/>
      <c r="CB26" s="1064"/>
      <c r="CC26" s="1064"/>
      <c r="CD26" s="1064"/>
      <c r="CE26" s="1064"/>
      <c r="CF26" s="1064"/>
      <c r="CG26" s="1065"/>
      <c r="CH26" s="1038"/>
      <c r="CI26" s="1039"/>
      <c r="CJ26" s="1039"/>
      <c r="CK26" s="1039"/>
      <c r="CL26" s="1040"/>
      <c r="CM26" s="1038"/>
      <c r="CN26" s="1039"/>
      <c r="CO26" s="1039"/>
      <c r="CP26" s="1039"/>
      <c r="CQ26" s="1040"/>
      <c r="CR26" s="1038"/>
      <c r="CS26" s="1039"/>
      <c r="CT26" s="1039"/>
      <c r="CU26" s="1039"/>
      <c r="CV26" s="1040"/>
      <c r="CW26" s="1038"/>
      <c r="CX26" s="1039"/>
      <c r="CY26" s="1039"/>
      <c r="CZ26" s="1039"/>
      <c r="DA26" s="1040"/>
      <c r="DB26" s="1038"/>
      <c r="DC26" s="1039"/>
      <c r="DD26" s="1039"/>
      <c r="DE26" s="1039"/>
      <c r="DF26" s="1040"/>
      <c r="DG26" s="1038"/>
      <c r="DH26" s="1039"/>
      <c r="DI26" s="1039"/>
      <c r="DJ26" s="1039"/>
      <c r="DK26" s="1040"/>
      <c r="DL26" s="1038"/>
      <c r="DM26" s="1039"/>
      <c r="DN26" s="1039"/>
      <c r="DO26" s="1039"/>
      <c r="DP26" s="1040"/>
      <c r="DQ26" s="1038"/>
      <c r="DR26" s="1039"/>
      <c r="DS26" s="1039"/>
      <c r="DT26" s="1039"/>
      <c r="DU26" s="1040"/>
      <c r="DV26" s="1041"/>
      <c r="DW26" s="1042"/>
      <c r="DX26" s="1042"/>
      <c r="DY26" s="1042"/>
      <c r="DZ26" s="1043"/>
      <c r="EA26" s="244"/>
    </row>
    <row r="27" spans="1:131" s="245" customFormat="1" ht="26.25" customHeight="1" thickBot="1" x14ac:dyDescent="0.2">
      <c r="A27" s="1047"/>
      <c r="B27" s="1048"/>
      <c r="C27" s="1048"/>
      <c r="D27" s="1048"/>
      <c r="E27" s="1048"/>
      <c r="F27" s="1048"/>
      <c r="G27" s="1048"/>
      <c r="H27" s="1048"/>
      <c r="I27" s="1048"/>
      <c r="J27" s="1048"/>
      <c r="K27" s="1048"/>
      <c r="L27" s="1048"/>
      <c r="M27" s="1048"/>
      <c r="N27" s="1048"/>
      <c r="O27" s="1048"/>
      <c r="P27" s="1049"/>
      <c r="Q27" s="1053"/>
      <c r="R27" s="1054"/>
      <c r="S27" s="1054"/>
      <c r="T27" s="1054"/>
      <c r="U27" s="1055"/>
      <c r="V27" s="1053"/>
      <c r="W27" s="1054"/>
      <c r="X27" s="1054"/>
      <c r="Y27" s="1054"/>
      <c r="Z27" s="1055"/>
      <c r="AA27" s="1053"/>
      <c r="AB27" s="1054"/>
      <c r="AC27" s="1054"/>
      <c r="AD27" s="1054"/>
      <c r="AE27" s="1054"/>
      <c r="AF27" s="1110"/>
      <c r="AG27" s="1060"/>
      <c r="AH27" s="1060"/>
      <c r="AI27" s="1060"/>
      <c r="AJ27" s="1111"/>
      <c r="AK27" s="1054"/>
      <c r="AL27" s="1054"/>
      <c r="AM27" s="1054"/>
      <c r="AN27" s="1054"/>
      <c r="AO27" s="1055"/>
      <c r="AP27" s="1053"/>
      <c r="AQ27" s="1054"/>
      <c r="AR27" s="1054"/>
      <c r="AS27" s="1054"/>
      <c r="AT27" s="1055"/>
      <c r="AU27" s="1053"/>
      <c r="AV27" s="1054"/>
      <c r="AW27" s="1054"/>
      <c r="AX27" s="1054"/>
      <c r="AY27" s="1055"/>
      <c r="AZ27" s="1053"/>
      <c r="BA27" s="1054"/>
      <c r="BB27" s="1054"/>
      <c r="BC27" s="1054"/>
      <c r="BD27" s="1055"/>
      <c r="BE27" s="1053"/>
      <c r="BF27" s="1054"/>
      <c r="BG27" s="1054"/>
      <c r="BH27" s="1054"/>
      <c r="BI27" s="1067"/>
      <c r="BJ27" s="250"/>
      <c r="BK27" s="250"/>
      <c r="BL27" s="250"/>
      <c r="BM27" s="250"/>
      <c r="BN27" s="250"/>
      <c r="BO27" s="263"/>
      <c r="BP27" s="263"/>
      <c r="BQ27" s="260">
        <v>21</v>
      </c>
      <c r="BR27" s="261"/>
      <c r="BS27" s="1063"/>
      <c r="BT27" s="1064"/>
      <c r="BU27" s="1064"/>
      <c r="BV27" s="1064"/>
      <c r="BW27" s="1064"/>
      <c r="BX27" s="1064"/>
      <c r="BY27" s="1064"/>
      <c r="BZ27" s="1064"/>
      <c r="CA27" s="1064"/>
      <c r="CB27" s="1064"/>
      <c r="CC27" s="1064"/>
      <c r="CD27" s="1064"/>
      <c r="CE27" s="1064"/>
      <c r="CF27" s="1064"/>
      <c r="CG27" s="1065"/>
      <c r="CH27" s="1038"/>
      <c r="CI27" s="1039"/>
      <c r="CJ27" s="1039"/>
      <c r="CK27" s="1039"/>
      <c r="CL27" s="1040"/>
      <c r="CM27" s="1038"/>
      <c r="CN27" s="1039"/>
      <c r="CO27" s="1039"/>
      <c r="CP27" s="1039"/>
      <c r="CQ27" s="1040"/>
      <c r="CR27" s="1038"/>
      <c r="CS27" s="1039"/>
      <c r="CT27" s="1039"/>
      <c r="CU27" s="1039"/>
      <c r="CV27" s="1040"/>
      <c r="CW27" s="1038"/>
      <c r="CX27" s="1039"/>
      <c r="CY27" s="1039"/>
      <c r="CZ27" s="1039"/>
      <c r="DA27" s="1040"/>
      <c r="DB27" s="1038"/>
      <c r="DC27" s="1039"/>
      <c r="DD27" s="1039"/>
      <c r="DE27" s="1039"/>
      <c r="DF27" s="1040"/>
      <c r="DG27" s="1038"/>
      <c r="DH27" s="1039"/>
      <c r="DI27" s="1039"/>
      <c r="DJ27" s="1039"/>
      <c r="DK27" s="1040"/>
      <c r="DL27" s="1038"/>
      <c r="DM27" s="1039"/>
      <c r="DN27" s="1039"/>
      <c r="DO27" s="1039"/>
      <c r="DP27" s="1040"/>
      <c r="DQ27" s="1038"/>
      <c r="DR27" s="1039"/>
      <c r="DS27" s="1039"/>
      <c r="DT27" s="1039"/>
      <c r="DU27" s="1040"/>
      <c r="DV27" s="1041"/>
      <c r="DW27" s="1042"/>
      <c r="DX27" s="1042"/>
      <c r="DY27" s="1042"/>
      <c r="DZ27" s="1043"/>
      <c r="EA27" s="244"/>
    </row>
    <row r="28" spans="1:131" s="245" customFormat="1" ht="26.25" customHeight="1" thickTop="1" x14ac:dyDescent="0.15">
      <c r="A28" s="264">
        <v>1</v>
      </c>
      <c r="B28" s="1099" t="s">
        <v>393</v>
      </c>
      <c r="C28" s="1100"/>
      <c r="D28" s="1100"/>
      <c r="E28" s="1100"/>
      <c r="F28" s="1100"/>
      <c r="G28" s="1100"/>
      <c r="H28" s="1100"/>
      <c r="I28" s="1100"/>
      <c r="J28" s="1100"/>
      <c r="K28" s="1100"/>
      <c r="L28" s="1100"/>
      <c r="M28" s="1100"/>
      <c r="N28" s="1100"/>
      <c r="O28" s="1100"/>
      <c r="P28" s="1101"/>
      <c r="Q28" s="1102">
        <v>596</v>
      </c>
      <c r="R28" s="1103"/>
      <c r="S28" s="1103"/>
      <c r="T28" s="1103"/>
      <c r="U28" s="1103"/>
      <c r="V28" s="1103">
        <v>589</v>
      </c>
      <c r="W28" s="1103"/>
      <c r="X28" s="1103"/>
      <c r="Y28" s="1103"/>
      <c r="Z28" s="1103"/>
      <c r="AA28" s="1103">
        <v>7</v>
      </c>
      <c r="AB28" s="1103"/>
      <c r="AC28" s="1103"/>
      <c r="AD28" s="1103"/>
      <c r="AE28" s="1104"/>
      <c r="AF28" s="1105">
        <v>7</v>
      </c>
      <c r="AG28" s="1103"/>
      <c r="AH28" s="1103"/>
      <c r="AI28" s="1103"/>
      <c r="AJ28" s="1106"/>
      <c r="AK28" s="1107">
        <v>58</v>
      </c>
      <c r="AL28" s="1095"/>
      <c r="AM28" s="1095"/>
      <c r="AN28" s="1095"/>
      <c r="AO28" s="1095"/>
      <c r="AP28" s="1095" t="s">
        <v>569</v>
      </c>
      <c r="AQ28" s="1095"/>
      <c r="AR28" s="1095"/>
      <c r="AS28" s="1095"/>
      <c r="AT28" s="1095"/>
      <c r="AU28" s="1095" t="s">
        <v>569</v>
      </c>
      <c r="AV28" s="1095"/>
      <c r="AW28" s="1095"/>
      <c r="AX28" s="1095"/>
      <c r="AY28" s="1095"/>
      <c r="AZ28" s="1096" t="s">
        <v>569</v>
      </c>
      <c r="BA28" s="1096"/>
      <c r="BB28" s="1096"/>
      <c r="BC28" s="1096"/>
      <c r="BD28" s="1096"/>
      <c r="BE28" s="1097"/>
      <c r="BF28" s="1097"/>
      <c r="BG28" s="1097"/>
      <c r="BH28" s="1097"/>
      <c r="BI28" s="1098"/>
      <c r="BJ28" s="250"/>
      <c r="BK28" s="250"/>
      <c r="BL28" s="250"/>
      <c r="BM28" s="250"/>
      <c r="BN28" s="250"/>
      <c r="BO28" s="263"/>
      <c r="BP28" s="263"/>
      <c r="BQ28" s="260">
        <v>22</v>
      </c>
      <c r="BR28" s="261"/>
      <c r="BS28" s="1063"/>
      <c r="BT28" s="1064"/>
      <c r="BU28" s="1064"/>
      <c r="BV28" s="1064"/>
      <c r="BW28" s="1064"/>
      <c r="BX28" s="1064"/>
      <c r="BY28" s="1064"/>
      <c r="BZ28" s="1064"/>
      <c r="CA28" s="1064"/>
      <c r="CB28" s="1064"/>
      <c r="CC28" s="1064"/>
      <c r="CD28" s="1064"/>
      <c r="CE28" s="1064"/>
      <c r="CF28" s="1064"/>
      <c r="CG28" s="1065"/>
      <c r="CH28" s="1038"/>
      <c r="CI28" s="1039"/>
      <c r="CJ28" s="1039"/>
      <c r="CK28" s="1039"/>
      <c r="CL28" s="1040"/>
      <c r="CM28" s="1038"/>
      <c r="CN28" s="1039"/>
      <c r="CO28" s="1039"/>
      <c r="CP28" s="1039"/>
      <c r="CQ28" s="1040"/>
      <c r="CR28" s="1038"/>
      <c r="CS28" s="1039"/>
      <c r="CT28" s="1039"/>
      <c r="CU28" s="1039"/>
      <c r="CV28" s="1040"/>
      <c r="CW28" s="1038"/>
      <c r="CX28" s="1039"/>
      <c r="CY28" s="1039"/>
      <c r="CZ28" s="1039"/>
      <c r="DA28" s="1040"/>
      <c r="DB28" s="1038"/>
      <c r="DC28" s="1039"/>
      <c r="DD28" s="1039"/>
      <c r="DE28" s="1039"/>
      <c r="DF28" s="1040"/>
      <c r="DG28" s="1038"/>
      <c r="DH28" s="1039"/>
      <c r="DI28" s="1039"/>
      <c r="DJ28" s="1039"/>
      <c r="DK28" s="1040"/>
      <c r="DL28" s="1038"/>
      <c r="DM28" s="1039"/>
      <c r="DN28" s="1039"/>
      <c r="DO28" s="1039"/>
      <c r="DP28" s="1040"/>
      <c r="DQ28" s="1038"/>
      <c r="DR28" s="1039"/>
      <c r="DS28" s="1039"/>
      <c r="DT28" s="1039"/>
      <c r="DU28" s="1040"/>
      <c r="DV28" s="1041"/>
      <c r="DW28" s="1042"/>
      <c r="DX28" s="1042"/>
      <c r="DY28" s="1042"/>
      <c r="DZ28" s="1043"/>
      <c r="EA28" s="244"/>
    </row>
    <row r="29" spans="1:131" s="245" customFormat="1" ht="26.25" customHeight="1" x14ac:dyDescent="0.15">
      <c r="A29" s="264">
        <v>2</v>
      </c>
      <c r="B29" s="1080" t="s">
        <v>394</v>
      </c>
      <c r="C29" s="1081"/>
      <c r="D29" s="1081"/>
      <c r="E29" s="1081"/>
      <c r="F29" s="1081"/>
      <c r="G29" s="1081"/>
      <c r="H29" s="1081"/>
      <c r="I29" s="1081"/>
      <c r="J29" s="1081"/>
      <c r="K29" s="1081"/>
      <c r="L29" s="1081"/>
      <c r="M29" s="1081"/>
      <c r="N29" s="1081"/>
      <c r="O29" s="1081"/>
      <c r="P29" s="1082"/>
      <c r="Q29" s="1092">
        <v>514</v>
      </c>
      <c r="R29" s="1093"/>
      <c r="S29" s="1093"/>
      <c r="T29" s="1093"/>
      <c r="U29" s="1093"/>
      <c r="V29" s="1093">
        <v>495</v>
      </c>
      <c r="W29" s="1093"/>
      <c r="X29" s="1093"/>
      <c r="Y29" s="1093"/>
      <c r="Z29" s="1093"/>
      <c r="AA29" s="1093">
        <v>19</v>
      </c>
      <c r="AB29" s="1093"/>
      <c r="AC29" s="1093"/>
      <c r="AD29" s="1093"/>
      <c r="AE29" s="1094"/>
      <c r="AF29" s="1086">
        <v>19</v>
      </c>
      <c r="AG29" s="1087"/>
      <c r="AH29" s="1087"/>
      <c r="AI29" s="1087"/>
      <c r="AJ29" s="1088"/>
      <c r="AK29" s="1029">
        <v>84</v>
      </c>
      <c r="AL29" s="1020"/>
      <c r="AM29" s="1020"/>
      <c r="AN29" s="1020"/>
      <c r="AO29" s="1020"/>
      <c r="AP29" s="1020" t="s">
        <v>569</v>
      </c>
      <c r="AQ29" s="1020"/>
      <c r="AR29" s="1020"/>
      <c r="AS29" s="1020"/>
      <c r="AT29" s="1020"/>
      <c r="AU29" s="1020" t="s">
        <v>569</v>
      </c>
      <c r="AV29" s="1020"/>
      <c r="AW29" s="1020"/>
      <c r="AX29" s="1020"/>
      <c r="AY29" s="1020"/>
      <c r="AZ29" s="1091" t="s">
        <v>569</v>
      </c>
      <c r="BA29" s="1091"/>
      <c r="BB29" s="1091"/>
      <c r="BC29" s="1091"/>
      <c r="BD29" s="1091"/>
      <c r="BE29" s="1075"/>
      <c r="BF29" s="1075"/>
      <c r="BG29" s="1075"/>
      <c r="BH29" s="1075"/>
      <c r="BI29" s="1076"/>
      <c r="BJ29" s="250"/>
      <c r="BK29" s="250"/>
      <c r="BL29" s="250"/>
      <c r="BM29" s="250"/>
      <c r="BN29" s="250"/>
      <c r="BO29" s="263"/>
      <c r="BP29" s="263"/>
      <c r="BQ29" s="260">
        <v>23</v>
      </c>
      <c r="BR29" s="261"/>
      <c r="BS29" s="1063"/>
      <c r="BT29" s="1064"/>
      <c r="BU29" s="1064"/>
      <c r="BV29" s="1064"/>
      <c r="BW29" s="1064"/>
      <c r="BX29" s="1064"/>
      <c r="BY29" s="1064"/>
      <c r="BZ29" s="1064"/>
      <c r="CA29" s="1064"/>
      <c r="CB29" s="1064"/>
      <c r="CC29" s="1064"/>
      <c r="CD29" s="1064"/>
      <c r="CE29" s="1064"/>
      <c r="CF29" s="1064"/>
      <c r="CG29" s="1065"/>
      <c r="CH29" s="1038"/>
      <c r="CI29" s="1039"/>
      <c r="CJ29" s="1039"/>
      <c r="CK29" s="1039"/>
      <c r="CL29" s="1040"/>
      <c r="CM29" s="1038"/>
      <c r="CN29" s="1039"/>
      <c r="CO29" s="1039"/>
      <c r="CP29" s="1039"/>
      <c r="CQ29" s="1040"/>
      <c r="CR29" s="1038"/>
      <c r="CS29" s="1039"/>
      <c r="CT29" s="1039"/>
      <c r="CU29" s="1039"/>
      <c r="CV29" s="1040"/>
      <c r="CW29" s="1038"/>
      <c r="CX29" s="1039"/>
      <c r="CY29" s="1039"/>
      <c r="CZ29" s="1039"/>
      <c r="DA29" s="1040"/>
      <c r="DB29" s="1038"/>
      <c r="DC29" s="1039"/>
      <c r="DD29" s="1039"/>
      <c r="DE29" s="1039"/>
      <c r="DF29" s="1040"/>
      <c r="DG29" s="1038"/>
      <c r="DH29" s="1039"/>
      <c r="DI29" s="1039"/>
      <c r="DJ29" s="1039"/>
      <c r="DK29" s="1040"/>
      <c r="DL29" s="1038"/>
      <c r="DM29" s="1039"/>
      <c r="DN29" s="1039"/>
      <c r="DO29" s="1039"/>
      <c r="DP29" s="1040"/>
      <c r="DQ29" s="1038"/>
      <c r="DR29" s="1039"/>
      <c r="DS29" s="1039"/>
      <c r="DT29" s="1039"/>
      <c r="DU29" s="1040"/>
      <c r="DV29" s="1041"/>
      <c r="DW29" s="1042"/>
      <c r="DX29" s="1042"/>
      <c r="DY29" s="1042"/>
      <c r="DZ29" s="1043"/>
      <c r="EA29" s="244"/>
    </row>
    <row r="30" spans="1:131" s="245" customFormat="1" ht="26.25" customHeight="1" x14ac:dyDescent="0.15">
      <c r="A30" s="264">
        <v>3</v>
      </c>
      <c r="B30" s="1080" t="s">
        <v>395</v>
      </c>
      <c r="C30" s="1081"/>
      <c r="D30" s="1081"/>
      <c r="E30" s="1081"/>
      <c r="F30" s="1081"/>
      <c r="G30" s="1081"/>
      <c r="H30" s="1081"/>
      <c r="I30" s="1081"/>
      <c r="J30" s="1081"/>
      <c r="K30" s="1081"/>
      <c r="L30" s="1081"/>
      <c r="M30" s="1081"/>
      <c r="N30" s="1081"/>
      <c r="O30" s="1081"/>
      <c r="P30" s="1082"/>
      <c r="Q30" s="1092">
        <v>75</v>
      </c>
      <c r="R30" s="1093"/>
      <c r="S30" s="1093"/>
      <c r="T30" s="1093"/>
      <c r="U30" s="1093"/>
      <c r="V30" s="1093">
        <v>75</v>
      </c>
      <c r="W30" s="1093"/>
      <c r="X30" s="1093"/>
      <c r="Y30" s="1093"/>
      <c r="Z30" s="1093"/>
      <c r="AA30" s="1093">
        <v>0</v>
      </c>
      <c r="AB30" s="1093"/>
      <c r="AC30" s="1093"/>
      <c r="AD30" s="1093"/>
      <c r="AE30" s="1094"/>
      <c r="AF30" s="1086">
        <v>0</v>
      </c>
      <c r="AG30" s="1087"/>
      <c r="AH30" s="1087"/>
      <c r="AI30" s="1087"/>
      <c r="AJ30" s="1088"/>
      <c r="AK30" s="1029">
        <v>96</v>
      </c>
      <c r="AL30" s="1020"/>
      <c r="AM30" s="1020"/>
      <c r="AN30" s="1020"/>
      <c r="AO30" s="1020"/>
      <c r="AP30" s="1020" t="s">
        <v>569</v>
      </c>
      <c r="AQ30" s="1020"/>
      <c r="AR30" s="1020"/>
      <c r="AS30" s="1020"/>
      <c r="AT30" s="1020"/>
      <c r="AU30" s="1020" t="s">
        <v>569</v>
      </c>
      <c r="AV30" s="1020"/>
      <c r="AW30" s="1020"/>
      <c r="AX30" s="1020"/>
      <c r="AY30" s="1020"/>
      <c r="AZ30" s="1091" t="s">
        <v>569</v>
      </c>
      <c r="BA30" s="1091"/>
      <c r="BB30" s="1091"/>
      <c r="BC30" s="1091"/>
      <c r="BD30" s="1091"/>
      <c r="BE30" s="1075"/>
      <c r="BF30" s="1075"/>
      <c r="BG30" s="1075"/>
      <c r="BH30" s="1075"/>
      <c r="BI30" s="1076"/>
      <c r="BJ30" s="250"/>
      <c r="BK30" s="250"/>
      <c r="BL30" s="250"/>
      <c r="BM30" s="250"/>
      <c r="BN30" s="250"/>
      <c r="BO30" s="263"/>
      <c r="BP30" s="263"/>
      <c r="BQ30" s="260">
        <v>24</v>
      </c>
      <c r="BR30" s="261"/>
      <c r="BS30" s="1063"/>
      <c r="BT30" s="1064"/>
      <c r="BU30" s="1064"/>
      <c r="BV30" s="1064"/>
      <c r="BW30" s="1064"/>
      <c r="BX30" s="1064"/>
      <c r="BY30" s="1064"/>
      <c r="BZ30" s="1064"/>
      <c r="CA30" s="1064"/>
      <c r="CB30" s="1064"/>
      <c r="CC30" s="1064"/>
      <c r="CD30" s="1064"/>
      <c r="CE30" s="1064"/>
      <c r="CF30" s="1064"/>
      <c r="CG30" s="1065"/>
      <c r="CH30" s="1038"/>
      <c r="CI30" s="1039"/>
      <c r="CJ30" s="1039"/>
      <c r="CK30" s="1039"/>
      <c r="CL30" s="1040"/>
      <c r="CM30" s="1038"/>
      <c r="CN30" s="1039"/>
      <c r="CO30" s="1039"/>
      <c r="CP30" s="1039"/>
      <c r="CQ30" s="1040"/>
      <c r="CR30" s="1038"/>
      <c r="CS30" s="1039"/>
      <c r="CT30" s="1039"/>
      <c r="CU30" s="1039"/>
      <c r="CV30" s="1040"/>
      <c r="CW30" s="1038"/>
      <c r="CX30" s="1039"/>
      <c r="CY30" s="1039"/>
      <c r="CZ30" s="1039"/>
      <c r="DA30" s="1040"/>
      <c r="DB30" s="1038"/>
      <c r="DC30" s="1039"/>
      <c r="DD30" s="1039"/>
      <c r="DE30" s="1039"/>
      <c r="DF30" s="1040"/>
      <c r="DG30" s="1038"/>
      <c r="DH30" s="1039"/>
      <c r="DI30" s="1039"/>
      <c r="DJ30" s="1039"/>
      <c r="DK30" s="1040"/>
      <c r="DL30" s="1038"/>
      <c r="DM30" s="1039"/>
      <c r="DN30" s="1039"/>
      <c r="DO30" s="1039"/>
      <c r="DP30" s="1040"/>
      <c r="DQ30" s="1038"/>
      <c r="DR30" s="1039"/>
      <c r="DS30" s="1039"/>
      <c r="DT30" s="1039"/>
      <c r="DU30" s="1040"/>
      <c r="DV30" s="1041"/>
      <c r="DW30" s="1042"/>
      <c r="DX30" s="1042"/>
      <c r="DY30" s="1042"/>
      <c r="DZ30" s="1043"/>
      <c r="EA30" s="244"/>
    </row>
    <row r="31" spans="1:131" s="245" customFormat="1" ht="26.25" customHeight="1" x14ac:dyDescent="0.15">
      <c r="A31" s="264">
        <v>4</v>
      </c>
      <c r="B31" s="1080" t="s">
        <v>396</v>
      </c>
      <c r="C31" s="1081"/>
      <c r="D31" s="1081"/>
      <c r="E31" s="1081"/>
      <c r="F31" s="1081"/>
      <c r="G31" s="1081"/>
      <c r="H31" s="1081"/>
      <c r="I31" s="1081"/>
      <c r="J31" s="1081"/>
      <c r="K31" s="1081"/>
      <c r="L31" s="1081"/>
      <c r="M31" s="1081"/>
      <c r="N31" s="1081"/>
      <c r="O31" s="1081"/>
      <c r="P31" s="1082"/>
      <c r="Q31" s="1092">
        <v>87</v>
      </c>
      <c r="R31" s="1093"/>
      <c r="S31" s="1093"/>
      <c r="T31" s="1093"/>
      <c r="U31" s="1093"/>
      <c r="V31" s="1093">
        <v>64</v>
      </c>
      <c r="W31" s="1093"/>
      <c r="X31" s="1093"/>
      <c r="Y31" s="1093"/>
      <c r="Z31" s="1093"/>
      <c r="AA31" s="1093">
        <v>23</v>
      </c>
      <c r="AB31" s="1093"/>
      <c r="AC31" s="1093"/>
      <c r="AD31" s="1093"/>
      <c r="AE31" s="1094"/>
      <c r="AF31" s="1086">
        <v>305</v>
      </c>
      <c r="AG31" s="1087"/>
      <c r="AH31" s="1087"/>
      <c r="AI31" s="1087"/>
      <c r="AJ31" s="1088"/>
      <c r="AK31" s="1029">
        <v>4</v>
      </c>
      <c r="AL31" s="1020"/>
      <c r="AM31" s="1020"/>
      <c r="AN31" s="1020"/>
      <c r="AO31" s="1020"/>
      <c r="AP31" s="1020">
        <v>84</v>
      </c>
      <c r="AQ31" s="1020"/>
      <c r="AR31" s="1020"/>
      <c r="AS31" s="1020"/>
      <c r="AT31" s="1020"/>
      <c r="AU31" s="1020">
        <v>2</v>
      </c>
      <c r="AV31" s="1020"/>
      <c r="AW31" s="1020"/>
      <c r="AX31" s="1020"/>
      <c r="AY31" s="1020"/>
      <c r="AZ31" s="1091" t="s">
        <v>569</v>
      </c>
      <c r="BA31" s="1091"/>
      <c r="BB31" s="1091"/>
      <c r="BC31" s="1091"/>
      <c r="BD31" s="1091"/>
      <c r="BE31" s="1075" t="s">
        <v>397</v>
      </c>
      <c r="BF31" s="1075"/>
      <c r="BG31" s="1075"/>
      <c r="BH31" s="1075"/>
      <c r="BI31" s="1076"/>
      <c r="BJ31" s="250"/>
      <c r="BK31" s="250"/>
      <c r="BL31" s="250"/>
      <c r="BM31" s="250"/>
      <c r="BN31" s="250"/>
      <c r="BO31" s="263"/>
      <c r="BP31" s="263"/>
      <c r="BQ31" s="260">
        <v>25</v>
      </c>
      <c r="BR31" s="261"/>
      <c r="BS31" s="1063"/>
      <c r="BT31" s="1064"/>
      <c r="BU31" s="1064"/>
      <c r="BV31" s="1064"/>
      <c r="BW31" s="1064"/>
      <c r="BX31" s="1064"/>
      <c r="BY31" s="1064"/>
      <c r="BZ31" s="1064"/>
      <c r="CA31" s="1064"/>
      <c r="CB31" s="1064"/>
      <c r="CC31" s="1064"/>
      <c r="CD31" s="1064"/>
      <c r="CE31" s="1064"/>
      <c r="CF31" s="1064"/>
      <c r="CG31" s="1065"/>
      <c r="CH31" s="1038"/>
      <c r="CI31" s="1039"/>
      <c r="CJ31" s="1039"/>
      <c r="CK31" s="1039"/>
      <c r="CL31" s="1040"/>
      <c r="CM31" s="1038"/>
      <c r="CN31" s="1039"/>
      <c r="CO31" s="1039"/>
      <c r="CP31" s="1039"/>
      <c r="CQ31" s="1040"/>
      <c r="CR31" s="1038"/>
      <c r="CS31" s="1039"/>
      <c r="CT31" s="1039"/>
      <c r="CU31" s="1039"/>
      <c r="CV31" s="1040"/>
      <c r="CW31" s="1038"/>
      <c r="CX31" s="1039"/>
      <c r="CY31" s="1039"/>
      <c r="CZ31" s="1039"/>
      <c r="DA31" s="1040"/>
      <c r="DB31" s="1038"/>
      <c r="DC31" s="1039"/>
      <c r="DD31" s="1039"/>
      <c r="DE31" s="1039"/>
      <c r="DF31" s="1040"/>
      <c r="DG31" s="1038"/>
      <c r="DH31" s="1039"/>
      <c r="DI31" s="1039"/>
      <c r="DJ31" s="1039"/>
      <c r="DK31" s="1040"/>
      <c r="DL31" s="1038"/>
      <c r="DM31" s="1039"/>
      <c r="DN31" s="1039"/>
      <c r="DO31" s="1039"/>
      <c r="DP31" s="1040"/>
      <c r="DQ31" s="1038"/>
      <c r="DR31" s="1039"/>
      <c r="DS31" s="1039"/>
      <c r="DT31" s="1039"/>
      <c r="DU31" s="1040"/>
      <c r="DV31" s="1041"/>
      <c r="DW31" s="1042"/>
      <c r="DX31" s="1042"/>
      <c r="DY31" s="1042"/>
      <c r="DZ31" s="1043"/>
      <c r="EA31" s="244"/>
    </row>
    <row r="32" spans="1:131" s="245" customFormat="1" ht="26.25" customHeight="1" x14ac:dyDescent="0.15">
      <c r="A32" s="264">
        <v>5</v>
      </c>
      <c r="B32" s="1080" t="s">
        <v>398</v>
      </c>
      <c r="C32" s="1081"/>
      <c r="D32" s="1081"/>
      <c r="E32" s="1081"/>
      <c r="F32" s="1081"/>
      <c r="G32" s="1081"/>
      <c r="H32" s="1081"/>
      <c r="I32" s="1081"/>
      <c r="J32" s="1081"/>
      <c r="K32" s="1081"/>
      <c r="L32" s="1081"/>
      <c r="M32" s="1081"/>
      <c r="N32" s="1081"/>
      <c r="O32" s="1081"/>
      <c r="P32" s="1082"/>
      <c r="Q32" s="1092">
        <v>22</v>
      </c>
      <c r="R32" s="1093"/>
      <c r="S32" s="1093"/>
      <c r="T32" s="1093"/>
      <c r="U32" s="1093"/>
      <c r="V32" s="1093">
        <v>22</v>
      </c>
      <c r="W32" s="1093"/>
      <c r="X32" s="1093"/>
      <c r="Y32" s="1093"/>
      <c r="Z32" s="1093"/>
      <c r="AA32" s="1093">
        <v>0</v>
      </c>
      <c r="AB32" s="1093"/>
      <c r="AC32" s="1093"/>
      <c r="AD32" s="1093"/>
      <c r="AE32" s="1094"/>
      <c r="AF32" s="1086" t="s">
        <v>399</v>
      </c>
      <c r="AG32" s="1087"/>
      <c r="AH32" s="1087"/>
      <c r="AI32" s="1087"/>
      <c r="AJ32" s="1088"/>
      <c r="AK32" s="1029">
        <v>3</v>
      </c>
      <c r="AL32" s="1020"/>
      <c r="AM32" s="1020"/>
      <c r="AN32" s="1020"/>
      <c r="AO32" s="1020"/>
      <c r="AP32" s="1020" t="s">
        <v>569</v>
      </c>
      <c r="AQ32" s="1020"/>
      <c r="AR32" s="1020"/>
      <c r="AS32" s="1020"/>
      <c r="AT32" s="1020"/>
      <c r="AU32" s="1020" t="s">
        <v>569</v>
      </c>
      <c r="AV32" s="1020"/>
      <c r="AW32" s="1020"/>
      <c r="AX32" s="1020"/>
      <c r="AY32" s="1020"/>
      <c r="AZ32" s="1091" t="s">
        <v>569</v>
      </c>
      <c r="BA32" s="1091"/>
      <c r="BB32" s="1091"/>
      <c r="BC32" s="1091"/>
      <c r="BD32" s="1091"/>
      <c r="BE32" s="1075" t="s">
        <v>400</v>
      </c>
      <c r="BF32" s="1075"/>
      <c r="BG32" s="1075"/>
      <c r="BH32" s="1075"/>
      <c r="BI32" s="1076"/>
      <c r="BJ32" s="250"/>
      <c r="BK32" s="250"/>
      <c r="BL32" s="250"/>
      <c r="BM32" s="250"/>
      <c r="BN32" s="250"/>
      <c r="BO32" s="263"/>
      <c r="BP32" s="263"/>
      <c r="BQ32" s="260">
        <v>26</v>
      </c>
      <c r="BR32" s="261"/>
      <c r="BS32" s="1063"/>
      <c r="BT32" s="1064"/>
      <c r="BU32" s="1064"/>
      <c r="BV32" s="1064"/>
      <c r="BW32" s="1064"/>
      <c r="BX32" s="1064"/>
      <c r="BY32" s="1064"/>
      <c r="BZ32" s="1064"/>
      <c r="CA32" s="1064"/>
      <c r="CB32" s="1064"/>
      <c r="CC32" s="1064"/>
      <c r="CD32" s="1064"/>
      <c r="CE32" s="1064"/>
      <c r="CF32" s="1064"/>
      <c r="CG32" s="1065"/>
      <c r="CH32" s="1038"/>
      <c r="CI32" s="1039"/>
      <c r="CJ32" s="1039"/>
      <c r="CK32" s="1039"/>
      <c r="CL32" s="1040"/>
      <c r="CM32" s="1038"/>
      <c r="CN32" s="1039"/>
      <c r="CO32" s="1039"/>
      <c r="CP32" s="1039"/>
      <c r="CQ32" s="1040"/>
      <c r="CR32" s="1038"/>
      <c r="CS32" s="1039"/>
      <c r="CT32" s="1039"/>
      <c r="CU32" s="1039"/>
      <c r="CV32" s="1040"/>
      <c r="CW32" s="1038"/>
      <c r="CX32" s="1039"/>
      <c r="CY32" s="1039"/>
      <c r="CZ32" s="1039"/>
      <c r="DA32" s="1040"/>
      <c r="DB32" s="1038"/>
      <c r="DC32" s="1039"/>
      <c r="DD32" s="1039"/>
      <c r="DE32" s="1039"/>
      <c r="DF32" s="1040"/>
      <c r="DG32" s="1038"/>
      <c r="DH32" s="1039"/>
      <c r="DI32" s="1039"/>
      <c r="DJ32" s="1039"/>
      <c r="DK32" s="1040"/>
      <c r="DL32" s="1038"/>
      <c r="DM32" s="1039"/>
      <c r="DN32" s="1039"/>
      <c r="DO32" s="1039"/>
      <c r="DP32" s="1040"/>
      <c r="DQ32" s="1038"/>
      <c r="DR32" s="1039"/>
      <c r="DS32" s="1039"/>
      <c r="DT32" s="1039"/>
      <c r="DU32" s="1040"/>
      <c r="DV32" s="1041"/>
      <c r="DW32" s="1042"/>
      <c r="DX32" s="1042"/>
      <c r="DY32" s="1042"/>
      <c r="DZ32" s="1043"/>
      <c r="EA32" s="244"/>
    </row>
    <row r="33" spans="1:131" s="245" customFormat="1" ht="26.25" customHeight="1" x14ac:dyDescent="0.15">
      <c r="A33" s="264">
        <v>6</v>
      </c>
      <c r="B33" s="1080" t="s">
        <v>401</v>
      </c>
      <c r="C33" s="1081"/>
      <c r="D33" s="1081"/>
      <c r="E33" s="1081"/>
      <c r="F33" s="1081"/>
      <c r="G33" s="1081"/>
      <c r="H33" s="1081"/>
      <c r="I33" s="1081"/>
      <c r="J33" s="1081"/>
      <c r="K33" s="1081"/>
      <c r="L33" s="1081"/>
      <c r="M33" s="1081"/>
      <c r="N33" s="1081"/>
      <c r="O33" s="1081"/>
      <c r="P33" s="1082"/>
      <c r="Q33" s="1092">
        <v>243</v>
      </c>
      <c r="R33" s="1093"/>
      <c r="S33" s="1093"/>
      <c r="T33" s="1093"/>
      <c r="U33" s="1093"/>
      <c r="V33" s="1093">
        <v>243</v>
      </c>
      <c r="W33" s="1093"/>
      <c r="X33" s="1093"/>
      <c r="Y33" s="1093"/>
      <c r="Z33" s="1093"/>
      <c r="AA33" s="1093">
        <v>0</v>
      </c>
      <c r="AB33" s="1093"/>
      <c r="AC33" s="1093"/>
      <c r="AD33" s="1093"/>
      <c r="AE33" s="1094"/>
      <c r="AF33" s="1086" t="s">
        <v>402</v>
      </c>
      <c r="AG33" s="1087"/>
      <c r="AH33" s="1087"/>
      <c r="AI33" s="1087"/>
      <c r="AJ33" s="1088"/>
      <c r="AK33" s="1029">
        <v>152</v>
      </c>
      <c r="AL33" s="1020"/>
      <c r="AM33" s="1020"/>
      <c r="AN33" s="1020"/>
      <c r="AO33" s="1020"/>
      <c r="AP33" s="1020">
        <v>867</v>
      </c>
      <c r="AQ33" s="1020"/>
      <c r="AR33" s="1020"/>
      <c r="AS33" s="1020"/>
      <c r="AT33" s="1020"/>
      <c r="AU33" s="1020">
        <v>867</v>
      </c>
      <c r="AV33" s="1020"/>
      <c r="AW33" s="1020"/>
      <c r="AX33" s="1020"/>
      <c r="AY33" s="1020"/>
      <c r="AZ33" s="1091" t="s">
        <v>569</v>
      </c>
      <c r="BA33" s="1091"/>
      <c r="BB33" s="1091"/>
      <c r="BC33" s="1091"/>
      <c r="BD33" s="1091"/>
      <c r="BE33" s="1075" t="s">
        <v>403</v>
      </c>
      <c r="BF33" s="1075"/>
      <c r="BG33" s="1075"/>
      <c r="BH33" s="1075"/>
      <c r="BI33" s="1076"/>
      <c r="BJ33" s="250"/>
      <c r="BK33" s="250"/>
      <c r="BL33" s="250"/>
      <c r="BM33" s="250"/>
      <c r="BN33" s="250"/>
      <c r="BO33" s="263"/>
      <c r="BP33" s="263"/>
      <c r="BQ33" s="260">
        <v>27</v>
      </c>
      <c r="BR33" s="261"/>
      <c r="BS33" s="1063"/>
      <c r="BT33" s="1064"/>
      <c r="BU33" s="1064"/>
      <c r="BV33" s="1064"/>
      <c r="BW33" s="1064"/>
      <c r="BX33" s="1064"/>
      <c r="BY33" s="1064"/>
      <c r="BZ33" s="1064"/>
      <c r="CA33" s="1064"/>
      <c r="CB33" s="1064"/>
      <c r="CC33" s="1064"/>
      <c r="CD33" s="1064"/>
      <c r="CE33" s="1064"/>
      <c r="CF33" s="1064"/>
      <c r="CG33" s="1065"/>
      <c r="CH33" s="1038"/>
      <c r="CI33" s="1039"/>
      <c r="CJ33" s="1039"/>
      <c r="CK33" s="1039"/>
      <c r="CL33" s="1040"/>
      <c r="CM33" s="1038"/>
      <c r="CN33" s="1039"/>
      <c r="CO33" s="1039"/>
      <c r="CP33" s="1039"/>
      <c r="CQ33" s="1040"/>
      <c r="CR33" s="1038"/>
      <c r="CS33" s="1039"/>
      <c r="CT33" s="1039"/>
      <c r="CU33" s="1039"/>
      <c r="CV33" s="1040"/>
      <c r="CW33" s="1038"/>
      <c r="CX33" s="1039"/>
      <c r="CY33" s="1039"/>
      <c r="CZ33" s="1039"/>
      <c r="DA33" s="1040"/>
      <c r="DB33" s="1038"/>
      <c r="DC33" s="1039"/>
      <c r="DD33" s="1039"/>
      <c r="DE33" s="1039"/>
      <c r="DF33" s="1040"/>
      <c r="DG33" s="1038"/>
      <c r="DH33" s="1039"/>
      <c r="DI33" s="1039"/>
      <c r="DJ33" s="1039"/>
      <c r="DK33" s="1040"/>
      <c r="DL33" s="1038"/>
      <c r="DM33" s="1039"/>
      <c r="DN33" s="1039"/>
      <c r="DO33" s="1039"/>
      <c r="DP33" s="1040"/>
      <c r="DQ33" s="1038"/>
      <c r="DR33" s="1039"/>
      <c r="DS33" s="1039"/>
      <c r="DT33" s="1039"/>
      <c r="DU33" s="1040"/>
      <c r="DV33" s="1041"/>
      <c r="DW33" s="1042"/>
      <c r="DX33" s="1042"/>
      <c r="DY33" s="1042"/>
      <c r="DZ33" s="1043"/>
      <c r="EA33" s="244"/>
    </row>
    <row r="34" spans="1:131" s="245" customFormat="1" ht="26.25" customHeight="1" x14ac:dyDescent="0.15">
      <c r="A34" s="264">
        <v>7</v>
      </c>
      <c r="B34" s="1080"/>
      <c r="C34" s="1081"/>
      <c r="D34" s="1081"/>
      <c r="E34" s="1081"/>
      <c r="F34" s="1081"/>
      <c r="G34" s="1081"/>
      <c r="H34" s="1081"/>
      <c r="I34" s="1081"/>
      <c r="J34" s="1081"/>
      <c r="K34" s="1081"/>
      <c r="L34" s="1081"/>
      <c r="M34" s="1081"/>
      <c r="N34" s="1081"/>
      <c r="O34" s="1081"/>
      <c r="P34" s="1082"/>
      <c r="Q34" s="1092"/>
      <c r="R34" s="1093"/>
      <c r="S34" s="1093"/>
      <c r="T34" s="1093"/>
      <c r="U34" s="1093"/>
      <c r="V34" s="1093"/>
      <c r="W34" s="1093"/>
      <c r="X34" s="1093"/>
      <c r="Y34" s="1093"/>
      <c r="Z34" s="1093"/>
      <c r="AA34" s="1093"/>
      <c r="AB34" s="1093"/>
      <c r="AC34" s="1093"/>
      <c r="AD34" s="1093"/>
      <c r="AE34" s="1094"/>
      <c r="AF34" s="1086"/>
      <c r="AG34" s="1087"/>
      <c r="AH34" s="1087"/>
      <c r="AI34" s="1087"/>
      <c r="AJ34" s="1088"/>
      <c r="AK34" s="1029"/>
      <c r="AL34" s="1020"/>
      <c r="AM34" s="1020"/>
      <c r="AN34" s="1020"/>
      <c r="AO34" s="1020"/>
      <c r="AP34" s="1020"/>
      <c r="AQ34" s="1020"/>
      <c r="AR34" s="1020"/>
      <c r="AS34" s="1020"/>
      <c r="AT34" s="1020"/>
      <c r="AU34" s="1020"/>
      <c r="AV34" s="1020"/>
      <c r="AW34" s="1020"/>
      <c r="AX34" s="1020"/>
      <c r="AY34" s="1020"/>
      <c r="AZ34" s="1091"/>
      <c r="BA34" s="1091"/>
      <c r="BB34" s="1091"/>
      <c r="BC34" s="1091"/>
      <c r="BD34" s="1091"/>
      <c r="BE34" s="1075"/>
      <c r="BF34" s="1075"/>
      <c r="BG34" s="1075"/>
      <c r="BH34" s="1075"/>
      <c r="BI34" s="1076"/>
      <c r="BJ34" s="250"/>
      <c r="BK34" s="250"/>
      <c r="BL34" s="250"/>
      <c r="BM34" s="250"/>
      <c r="BN34" s="250"/>
      <c r="BO34" s="263"/>
      <c r="BP34" s="263"/>
      <c r="BQ34" s="260">
        <v>28</v>
      </c>
      <c r="BR34" s="261"/>
      <c r="BS34" s="1063"/>
      <c r="BT34" s="1064"/>
      <c r="BU34" s="1064"/>
      <c r="BV34" s="1064"/>
      <c r="BW34" s="1064"/>
      <c r="BX34" s="1064"/>
      <c r="BY34" s="1064"/>
      <c r="BZ34" s="1064"/>
      <c r="CA34" s="1064"/>
      <c r="CB34" s="1064"/>
      <c r="CC34" s="1064"/>
      <c r="CD34" s="1064"/>
      <c r="CE34" s="1064"/>
      <c r="CF34" s="1064"/>
      <c r="CG34" s="1065"/>
      <c r="CH34" s="1038"/>
      <c r="CI34" s="1039"/>
      <c r="CJ34" s="1039"/>
      <c r="CK34" s="1039"/>
      <c r="CL34" s="1040"/>
      <c r="CM34" s="1038"/>
      <c r="CN34" s="1039"/>
      <c r="CO34" s="1039"/>
      <c r="CP34" s="1039"/>
      <c r="CQ34" s="1040"/>
      <c r="CR34" s="1038"/>
      <c r="CS34" s="1039"/>
      <c r="CT34" s="1039"/>
      <c r="CU34" s="1039"/>
      <c r="CV34" s="1040"/>
      <c r="CW34" s="1038"/>
      <c r="CX34" s="1039"/>
      <c r="CY34" s="1039"/>
      <c r="CZ34" s="1039"/>
      <c r="DA34" s="1040"/>
      <c r="DB34" s="1038"/>
      <c r="DC34" s="1039"/>
      <c r="DD34" s="1039"/>
      <c r="DE34" s="1039"/>
      <c r="DF34" s="1040"/>
      <c r="DG34" s="1038"/>
      <c r="DH34" s="1039"/>
      <c r="DI34" s="1039"/>
      <c r="DJ34" s="1039"/>
      <c r="DK34" s="1040"/>
      <c r="DL34" s="1038"/>
      <c r="DM34" s="1039"/>
      <c r="DN34" s="1039"/>
      <c r="DO34" s="1039"/>
      <c r="DP34" s="1040"/>
      <c r="DQ34" s="1038"/>
      <c r="DR34" s="1039"/>
      <c r="DS34" s="1039"/>
      <c r="DT34" s="1039"/>
      <c r="DU34" s="1040"/>
      <c r="DV34" s="1041"/>
      <c r="DW34" s="1042"/>
      <c r="DX34" s="1042"/>
      <c r="DY34" s="1042"/>
      <c r="DZ34" s="1043"/>
      <c r="EA34" s="244"/>
    </row>
    <row r="35" spans="1:131" s="245" customFormat="1" ht="26.25" customHeight="1" x14ac:dyDescent="0.15">
      <c r="A35" s="264">
        <v>8</v>
      </c>
      <c r="B35" s="1080"/>
      <c r="C35" s="1081"/>
      <c r="D35" s="1081"/>
      <c r="E35" s="1081"/>
      <c r="F35" s="1081"/>
      <c r="G35" s="1081"/>
      <c r="H35" s="1081"/>
      <c r="I35" s="1081"/>
      <c r="J35" s="1081"/>
      <c r="K35" s="1081"/>
      <c r="L35" s="1081"/>
      <c r="M35" s="1081"/>
      <c r="N35" s="1081"/>
      <c r="O35" s="1081"/>
      <c r="P35" s="1082"/>
      <c r="Q35" s="1092"/>
      <c r="R35" s="1093"/>
      <c r="S35" s="1093"/>
      <c r="T35" s="1093"/>
      <c r="U35" s="1093"/>
      <c r="V35" s="1093"/>
      <c r="W35" s="1093"/>
      <c r="X35" s="1093"/>
      <c r="Y35" s="1093"/>
      <c r="Z35" s="1093"/>
      <c r="AA35" s="1093"/>
      <c r="AB35" s="1093"/>
      <c r="AC35" s="1093"/>
      <c r="AD35" s="1093"/>
      <c r="AE35" s="1094"/>
      <c r="AF35" s="1086"/>
      <c r="AG35" s="1087"/>
      <c r="AH35" s="1087"/>
      <c r="AI35" s="1087"/>
      <c r="AJ35" s="1088"/>
      <c r="AK35" s="1029"/>
      <c r="AL35" s="1020"/>
      <c r="AM35" s="1020"/>
      <c r="AN35" s="1020"/>
      <c r="AO35" s="1020"/>
      <c r="AP35" s="1020"/>
      <c r="AQ35" s="1020"/>
      <c r="AR35" s="1020"/>
      <c r="AS35" s="1020"/>
      <c r="AT35" s="1020"/>
      <c r="AU35" s="1020"/>
      <c r="AV35" s="1020"/>
      <c r="AW35" s="1020"/>
      <c r="AX35" s="1020"/>
      <c r="AY35" s="1020"/>
      <c r="AZ35" s="1091"/>
      <c r="BA35" s="1091"/>
      <c r="BB35" s="1091"/>
      <c r="BC35" s="1091"/>
      <c r="BD35" s="1091"/>
      <c r="BE35" s="1075"/>
      <c r="BF35" s="1075"/>
      <c r="BG35" s="1075"/>
      <c r="BH35" s="1075"/>
      <c r="BI35" s="1076"/>
      <c r="BJ35" s="250"/>
      <c r="BK35" s="250"/>
      <c r="BL35" s="250"/>
      <c r="BM35" s="250"/>
      <c r="BN35" s="250"/>
      <c r="BO35" s="263"/>
      <c r="BP35" s="263"/>
      <c r="BQ35" s="260">
        <v>29</v>
      </c>
      <c r="BR35" s="261"/>
      <c r="BS35" s="1063"/>
      <c r="BT35" s="1064"/>
      <c r="BU35" s="1064"/>
      <c r="BV35" s="1064"/>
      <c r="BW35" s="1064"/>
      <c r="BX35" s="1064"/>
      <c r="BY35" s="1064"/>
      <c r="BZ35" s="1064"/>
      <c r="CA35" s="1064"/>
      <c r="CB35" s="1064"/>
      <c r="CC35" s="1064"/>
      <c r="CD35" s="1064"/>
      <c r="CE35" s="1064"/>
      <c r="CF35" s="1064"/>
      <c r="CG35" s="1065"/>
      <c r="CH35" s="1038"/>
      <c r="CI35" s="1039"/>
      <c r="CJ35" s="1039"/>
      <c r="CK35" s="1039"/>
      <c r="CL35" s="1040"/>
      <c r="CM35" s="1038"/>
      <c r="CN35" s="1039"/>
      <c r="CO35" s="1039"/>
      <c r="CP35" s="1039"/>
      <c r="CQ35" s="1040"/>
      <c r="CR35" s="1038"/>
      <c r="CS35" s="1039"/>
      <c r="CT35" s="1039"/>
      <c r="CU35" s="1039"/>
      <c r="CV35" s="1040"/>
      <c r="CW35" s="1038"/>
      <c r="CX35" s="1039"/>
      <c r="CY35" s="1039"/>
      <c r="CZ35" s="1039"/>
      <c r="DA35" s="1040"/>
      <c r="DB35" s="1038"/>
      <c r="DC35" s="1039"/>
      <c r="DD35" s="1039"/>
      <c r="DE35" s="1039"/>
      <c r="DF35" s="1040"/>
      <c r="DG35" s="1038"/>
      <c r="DH35" s="1039"/>
      <c r="DI35" s="1039"/>
      <c r="DJ35" s="1039"/>
      <c r="DK35" s="1040"/>
      <c r="DL35" s="1038"/>
      <c r="DM35" s="1039"/>
      <c r="DN35" s="1039"/>
      <c r="DO35" s="1039"/>
      <c r="DP35" s="1040"/>
      <c r="DQ35" s="1038"/>
      <c r="DR35" s="1039"/>
      <c r="DS35" s="1039"/>
      <c r="DT35" s="1039"/>
      <c r="DU35" s="1040"/>
      <c r="DV35" s="1041"/>
      <c r="DW35" s="1042"/>
      <c r="DX35" s="1042"/>
      <c r="DY35" s="1042"/>
      <c r="DZ35" s="1043"/>
      <c r="EA35" s="244"/>
    </row>
    <row r="36" spans="1:131" s="245" customFormat="1" ht="26.25" customHeight="1" x14ac:dyDescent="0.15">
      <c r="A36" s="264">
        <v>9</v>
      </c>
      <c r="B36" s="1080"/>
      <c r="C36" s="1081"/>
      <c r="D36" s="1081"/>
      <c r="E36" s="1081"/>
      <c r="F36" s="1081"/>
      <c r="G36" s="1081"/>
      <c r="H36" s="1081"/>
      <c r="I36" s="1081"/>
      <c r="J36" s="1081"/>
      <c r="K36" s="1081"/>
      <c r="L36" s="1081"/>
      <c r="M36" s="1081"/>
      <c r="N36" s="1081"/>
      <c r="O36" s="1081"/>
      <c r="P36" s="1082"/>
      <c r="Q36" s="1092"/>
      <c r="R36" s="1093"/>
      <c r="S36" s="1093"/>
      <c r="T36" s="1093"/>
      <c r="U36" s="1093"/>
      <c r="V36" s="1093"/>
      <c r="W36" s="1093"/>
      <c r="X36" s="1093"/>
      <c r="Y36" s="1093"/>
      <c r="Z36" s="1093"/>
      <c r="AA36" s="1093"/>
      <c r="AB36" s="1093"/>
      <c r="AC36" s="1093"/>
      <c r="AD36" s="1093"/>
      <c r="AE36" s="1094"/>
      <c r="AF36" s="1086"/>
      <c r="AG36" s="1087"/>
      <c r="AH36" s="1087"/>
      <c r="AI36" s="1087"/>
      <c r="AJ36" s="1088"/>
      <c r="AK36" s="1029"/>
      <c r="AL36" s="1020"/>
      <c r="AM36" s="1020"/>
      <c r="AN36" s="1020"/>
      <c r="AO36" s="1020"/>
      <c r="AP36" s="1020"/>
      <c r="AQ36" s="1020"/>
      <c r="AR36" s="1020"/>
      <c r="AS36" s="1020"/>
      <c r="AT36" s="1020"/>
      <c r="AU36" s="1020"/>
      <c r="AV36" s="1020"/>
      <c r="AW36" s="1020"/>
      <c r="AX36" s="1020"/>
      <c r="AY36" s="1020"/>
      <c r="AZ36" s="1091"/>
      <c r="BA36" s="1091"/>
      <c r="BB36" s="1091"/>
      <c r="BC36" s="1091"/>
      <c r="BD36" s="1091"/>
      <c r="BE36" s="1075"/>
      <c r="BF36" s="1075"/>
      <c r="BG36" s="1075"/>
      <c r="BH36" s="1075"/>
      <c r="BI36" s="1076"/>
      <c r="BJ36" s="250"/>
      <c r="BK36" s="250"/>
      <c r="BL36" s="250"/>
      <c r="BM36" s="250"/>
      <c r="BN36" s="250"/>
      <c r="BO36" s="263"/>
      <c r="BP36" s="263"/>
      <c r="BQ36" s="260">
        <v>30</v>
      </c>
      <c r="BR36" s="261"/>
      <c r="BS36" s="1063"/>
      <c r="BT36" s="1064"/>
      <c r="BU36" s="1064"/>
      <c r="BV36" s="1064"/>
      <c r="BW36" s="1064"/>
      <c r="BX36" s="1064"/>
      <c r="BY36" s="1064"/>
      <c r="BZ36" s="1064"/>
      <c r="CA36" s="1064"/>
      <c r="CB36" s="1064"/>
      <c r="CC36" s="1064"/>
      <c r="CD36" s="1064"/>
      <c r="CE36" s="1064"/>
      <c r="CF36" s="1064"/>
      <c r="CG36" s="1065"/>
      <c r="CH36" s="1038"/>
      <c r="CI36" s="1039"/>
      <c r="CJ36" s="1039"/>
      <c r="CK36" s="1039"/>
      <c r="CL36" s="1040"/>
      <c r="CM36" s="1038"/>
      <c r="CN36" s="1039"/>
      <c r="CO36" s="1039"/>
      <c r="CP36" s="1039"/>
      <c r="CQ36" s="1040"/>
      <c r="CR36" s="1038"/>
      <c r="CS36" s="1039"/>
      <c r="CT36" s="1039"/>
      <c r="CU36" s="1039"/>
      <c r="CV36" s="1040"/>
      <c r="CW36" s="1038"/>
      <c r="CX36" s="1039"/>
      <c r="CY36" s="1039"/>
      <c r="CZ36" s="1039"/>
      <c r="DA36" s="1040"/>
      <c r="DB36" s="1038"/>
      <c r="DC36" s="1039"/>
      <c r="DD36" s="1039"/>
      <c r="DE36" s="1039"/>
      <c r="DF36" s="1040"/>
      <c r="DG36" s="1038"/>
      <c r="DH36" s="1039"/>
      <c r="DI36" s="1039"/>
      <c r="DJ36" s="1039"/>
      <c r="DK36" s="1040"/>
      <c r="DL36" s="1038"/>
      <c r="DM36" s="1039"/>
      <c r="DN36" s="1039"/>
      <c r="DO36" s="1039"/>
      <c r="DP36" s="1040"/>
      <c r="DQ36" s="1038"/>
      <c r="DR36" s="1039"/>
      <c r="DS36" s="1039"/>
      <c r="DT36" s="1039"/>
      <c r="DU36" s="1040"/>
      <c r="DV36" s="1041"/>
      <c r="DW36" s="1042"/>
      <c r="DX36" s="1042"/>
      <c r="DY36" s="1042"/>
      <c r="DZ36" s="1043"/>
      <c r="EA36" s="244"/>
    </row>
    <row r="37" spans="1:131" s="245" customFormat="1" ht="26.25" customHeight="1" x14ac:dyDescent="0.15">
      <c r="A37" s="264">
        <v>10</v>
      </c>
      <c r="B37" s="1080"/>
      <c r="C37" s="1081"/>
      <c r="D37" s="1081"/>
      <c r="E37" s="1081"/>
      <c r="F37" s="1081"/>
      <c r="G37" s="1081"/>
      <c r="H37" s="1081"/>
      <c r="I37" s="1081"/>
      <c r="J37" s="1081"/>
      <c r="K37" s="1081"/>
      <c r="L37" s="1081"/>
      <c r="M37" s="1081"/>
      <c r="N37" s="1081"/>
      <c r="O37" s="1081"/>
      <c r="P37" s="1082"/>
      <c r="Q37" s="1092"/>
      <c r="R37" s="1093"/>
      <c r="S37" s="1093"/>
      <c r="T37" s="1093"/>
      <c r="U37" s="1093"/>
      <c r="V37" s="1093"/>
      <c r="W37" s="1093"/>
      <c r="X37" s="1093"/>
      <c r="Y37" s="1093"/>
      <c r="Z37" s="1093"/>
      <c r="AA37" s="1093"/>
      <c r="AB37" s="1093"/>
      <c r="AC37" s="1093"/>
      <c r="AD37" s="1093"/>
      <c r="AE37" s="1094"/>
      <c r="AF37" s="1086"/>
      <c r="AG37" s="1087"/>
      <c r="AH37" s="1087"/>
      <c r="AI37" s="1087"/>
      <c r="AJ37" s="1088"/>
      <c r="AK37" s="1029"/>
      <c r="AL37" s="1020"/>
      <c r="AM37" s="1020"/>
      <c r="AN37" s="1020"/>
      <c r="AO37" s="1020"/>
      <c r="AP37" s="1020"/>
      <c r="AQ37" s="1020"/>
      <c r="AR37" s="1020"/>
      <c r="AS37" s="1020"/>
      <c r="AT37" s="1020"/>
      <c r="AU37" s="1020"/>
      <c r="AV37" s="1020"/>
      <c r="AW37" s="1020"/>
      <c r="AX37" s="1020"/>
      <c r="AY37" s="1020"/>
      <c r="AZ37" s="1091"/>
      <c r="BA37" s="1091"/>
      <c r="BB37" s="1091"/>
      <c r="BC37" s="1091"/>
      <c r="BD37" s="1091"/>
      <c r="BE37" s="1075"/>
      <c r="BF37" s="1075"/>
      <c r="BG37" s="1075"/>
      <c r="BH37" s="1075"/>
      <c r="BI37" s="1076"/>
      <c r="BJ37" s="250"/>
      <c r="BK37" s="250"/>
      <c r="BL37" s="250"/>
      <c r="BM37" s="250"/>
      <c r="BN37" s="250"/>
      <c r="BO37" s="263"/>
      <c r="BP37" s="263"/>
      <c r="BQ37" s="260">
        <v>31</v>
      </c>
      <c r="BR37" s="261"/>
      <c r="BS37" s="1063"/>
      <c r="BT37" s="1064"/>
      <c r="BU37" s="1064"/>
      <c r="BV37" s="1064"/>
      <c r="BW37" s="1064"/>
      <c r="BX37" s="1064"/>
      <c r="BY37" s="1064"/>
      <c r="BZ37" s="1064"/>
      <c r="CA37" s="1064"/>
      <c r="CB37" s="1064"/>
      <c r="CC37" s="1064"/>
      <c r="CD37" s="1064"/>
      <c r="CE37" s="1064"/>
      <c r="CF37" s="1064"/>
      <c r="CG37" s="1065"/>
      <c r="CH37" s="1038"/>
      <c r="CI37" s="1039"/>
      <c r="CJ37" s="1039"/>
      <c r="CK37" s="1039"/>
      <c r="CL37" s="1040"/>
      <c r="CM37" s="1038"/>
      <c r="CN37" s="1039"/>
      <c r="CO37" s="1039"/>
      <c r="CP37" s="1039"/>
      <c r="CQ37" s="1040"/>
      <c r="CR37" s="1038"/>
      <c r="CS37" s="1039"/>
      <c r="CT37" s="1039"/>
      <c r="CU37" s="1039"/>
      <c r="CV37" s="1040"/>
      <c r="CW37" s="1038"/>
      <c r="CX37" s="1039"/>
      <c r="CY37" s="1039"/>
      <c r="CZ37" s="1039"/>
      <c r="DA37" s="1040"/>
      <c r="DB37" s="1038"/>
      <c r="DC37" s="1039"/>
      <c r="DD37" s="1039"/>
      <c r="DE37" s="1039"/>
      <c r="DF37" s="1040"/>
      <c r="DG37" s="1038"/>
      <c r="DH37" s="1039"/>
      <c r="DI37" s="1039"/>
      <c r="DJ37" s="1039"/>
      <c r="DK37" s="1040"/>
      <c r="DL37" s="1038"/>
      <c r="DM37" s="1039"/>
      <c r="DN37" s="1039"/>
      <c r="DO37" s="1039"/>
      <c r="DP37" s="1040"/>
      <c r="DQ37" s="1038"/>
      <c r="DR37" s="1039"/>
      <c r="DS37" s="1039"/>
      <c r="DT37" s="1039"/>
      <c r="DU37" s="1040"/>
      <c r="DV37" s="1041"/>
      <c r="DW37" s="1042"/>
      <c r="DX37" s="1042"/>
      <c r="DY37" s="1042"/>
      <c r="DZ37" s="1043"/>
      <c r="EA37" s="244"/>
    </row>
    <row r="38" spans="1:131" s="245" customFormat="1" ht="26.25" customHeight="1" x14ac:dyDescent="0.15">
      <c r="A38" s="264">
        <v>11</v>
      </c>
      <c r="B38" s="1080"/>
      <c r="C38" s="1081"/>
      <c r="D38" s="1081"/>
      <c r="E38" s="1081"/>
      <c r="F38" s="1081"/>
      <c r="G38" s="1081"/>
      <c r="H38" s="1081"/>
      <c r="I38" s="1081"/>
      <c r="J38" s="1081"/>
      <c r="K38" s="1081"/>
      <c r="L38" s="1081"/>
      <c r="M38" s="1081"/>
      <c r="N38" s="1081"/>
      <c r="O38" s="1081"/>
      <c r="P38" s="1082"/>
      <c r="Q38" s="1092"/>
      <c r="R38" s="1093"/>
      <c r="S38" s="1093"/>
      <c r="T38" s="1093"/>
      <c r="U38" s="1093"/>
      <c r="V38" s="1093"/>
      <c r="W38" s="1093"/>
      <c r="X38" s="1093"/>
      <c r="Y38" s="1093"/>
      <c r="Z38" s="1093"/>
      <c r="AA38" s="1093"/>
      <c r="AB38" s="1093"/>
      <c r="AC38" s="1093"/>
      <c r="AD38" s="1093"/>
      <c r="AE38" s="1094"/>
      <c r="AF38" s="1086"/>
      <c r="AG38" s="1087"/>
      <c r="AH38" s="1087"/>
      <c r="AI38" s="1087"/>
      <c r="AJ38" s="1088"/>
      <c r="AK38" s="1029"/>
      <c r="AL38" s="1020"/>
      <c r="AM38" s="1020"/>
      <c r="AN38" s="1020"/>
      <c r="AO38" s="1020"/>
      <c r="AP38" s="1020"/>
      <c r="AQ38" s="1020"/>
      <c r="AR38" s="1020"/>
      <c r="AS38" s="1020"/>
      <c r="AT38" s="1020"/>
      <c r="AU38" s="1020"/>
      <c r="AV38" s="1020"/>
      <c r="AW38" s="1020"/>
      <c r="AX38" s="1020"/>
      <c r="AY38" s="1020"/>
      <c r="AZ38" s="1091"/>
      <c r="BA38" s="1091"/>
      <c r="BB38" s="1091"/>
      <c r="BC38" s="1091"/>
      <c r="BD38" s="1091"/>
      <c r="BE38" s="1075"/>
      <c r="BF38" s="1075"/>
      <c r="BG38" s="1075"/>
      <c r="BH38" s="1075"/>
      <c r="BI38" s="1076"/>
      <c r="BJ38" s="250"/>
      <c r="BK38" s="250"/>
      <c r="BL38" s="250"/>
      <c r="BM38" s="250"/>
      <c r="BN38" s="250"/>
      <c r="BO38" s="263"/>
      <c r="BP38" s="263"/>
      <c r="BQ38" s="260">
        <v>32</v>
      </c>
      <c r="BR38" s="261"/>
      <c r="BS38" s="1063"/>
      <c r="BT38" s="1064"/>
      <c r="BU38" s="1064"/>
      <c r="BV38" s="1064"/>
      <c r="BW38" s="1064"/>
      <c r="BX38" s="1064"/>
      <c r="BY38" s="1064"/>
      <c r="BZ38" s="1064"/>
      <c r="CA38" s="1064"/>
      <c r="CB38" s="1064"/>
      <c r="CC38" s="1064"/>
      <c r="CD38" s="1064"/>
      <c r="CE38" s="1064"/>
      <c r="CF38" s="1064"/>
      <c r="CG38" s="1065"/>
      <c r="CH38" s="1038"/>
      <c r="CI38" s="1039"/>
      <c r="CJ38" s="1039"/>
      <c r="CK38" s="1039"/>
      <c r="CL38" s="1040"/>
      <c r="CM38" s="1038"/>
      <c r="CN38" s="1039"/>
      <c r="CO38" s="1039"/>
      <c r="CP38" s="1039"/>
      <c r="CQ38" s="1040"/>
      <c r="CR38" s="1038"/>
      <c r="CS38" s="1039"/>
      <c r="CT38" s="1039"/>
      <c r="CU38" s="1039"/>
      <c r="CV38" s="1040"/>
      <c r="CW38" s="1038"/>
      <c r="CX38" s="1039"/>
      <c r="CY38" s="1039"/>
      <c r="CZ38" s="1039"/>
      <c r="DA38" s="1040"/>
      <c r="DB38" s="1038"/>
      <c r="DC38" s="1039"/>
      <c r="DD38" s="1039"/>
      <c r="DE38" s="1039"/>
      <c r="DF38" s="1040"/>
      <c r="DG38" s="1038"/>
      <c r="DH38" s="1039"/>
      <c r="DI38" s="1039"/>
      <c r="DJ38" s="1039"/>
      <c r="DK38" s="1040"/>
      <c r="DL38" s="1038"/>
      <c r="DM38" s="1039"/>
      <c r="DN38" s="1039"/>
      <c r="DO38" s="1039"/>
      <c r="DP38" s="1040"/>
      <c r="DQ38" s="1038"/>
      <c r="DR38" s="1039"/>
      <c r="DS38" s="1039"/>
      <c r="DT38" s="1039"/>
      <c r="DU38" s="1040"/>
      <c r="DV38" s="1041"/>
      <c r="DW38" s="1042"/>
      <c r="DX38" s="1042"/>
      <c r="DY38" s="1042"/>
      <c r="DZ38" s="1043"/>
      <c r="EA38" s="244"/>
    </row>
    <row r="39" spans="1:131" s="245" customFormat="1" ht="26.25" customHeight="1" x14ac:dyDescent="0.15">
      <c r="A39" s="264">
        <v>12</v>
      </c>
      <c r="B39" s="1080"/>
      <c r="C39" s="1081"/>
      <c r="D39" s="1081"/>
      <c r="E39" s="1081"/>
      <c r="F39" s="1081"/>
      <c r="G39" s="1081"/>
      <c r="H39" s="1081"/>
      <c r="I39" s="1081"/>
      <c r="J39" s="1081"/>
      <c r="K39" s="1081"/>
      <c r="L39" s="1081"/>
      <c r="M39" s="1081"/>
      <c r="N39" s="1081"/>
      <c r="O39" s="1081"/>
      <c r="P39" s="1082"/>
      <c r="Q39" s="1092"/>
      <c r="R39" s="1093"/>
      <c r="S39" s="1093"/>
      <c r="T39" s="1093"/>
      <c r="U39" s="1093"/>
      <c r="V39" s="1093"/>
      <c r="W39" s="1093"/>
      <c r="X39" s="1093"/>
      <c r="Y39" s="1093"/>
      <c r="Z39" s="1093"/>
      <c r="AA39" s="1093"/>
      <c r="AB39" s="1093"/>
      <c r="AC39" s="1093"/>
      <c r="AD39" s="1093"/>
      <c r="AE39" s="1094"/>
      <c r="AF39" s="1086"/>
      <c r="AG39" s="1087"/>
      <c r="AH39" s="1087"/>
      <c r="AI39" s="1087"/>
      <c r="AJ39" s="1088"/>
      <c r="AK39" s="1029"/>
      <c r="AL39" s="1020"/>
      <c r="AM39" s="1020"/>
      <c r="AN39" s="1020"/>
      <c r="AO39" s="1020"/>
      <c r="AP39" s="1020"/>
      <c r="AQ39" s="1020"/>
      <c r="AR39" s="1020"/>
      <c r="AS39" s="1020"/>
      <c r="AT39" s="1020"/>
      <c r="AU39" s="1020"/>
      <c r="AV39" s="1020"/>
      <c r="AW39" s="1020"/>
      <c r="AX39" s="1020"/>
      <c r="AY39" s="1020"/>
      <c r="AZ39" s="1091"/>
      <c r="BA39" s="1091"/>
      <c r="BB39" s="1091"/>
      <c r="BC39" s="1091"/>
      <c r="BD39" s="1091"/>
      <c r="BE39" s="1075"/>
      <c r="BF39" s="1075"/>
      <c r="BG39" s="1075"/>
      <c r="BH39" s="1075"/>
      <c r="BI39" s="1076"/>
      <c r="BJ39" s="250"/>
      <c r="BK39" s="250"/>
      <c r="BL39" s="250"/>
      <c r="BM39" s="250"/>
      <c r="BN39" s="250"/>
      <c r="BO39" s="263"/>
      <c r="BP39" s="263"/>
      <c r="BQ39" s="260">
        <v>33</v>
      </c>
      <c r="BR39" s="261"/>
      <c r="BS39" s="1063"/>
      <c r="BT39" s="1064"/>
      <c r="BU39" s="1064"/>
      <c r="BV39" s="1064"/>
      <c r="BW39" s="1064"/>
      <c r="BX39" s="1064"/>
      <c r="BY39" s="1064"/>
      <c r="BZ39" s="1064"/>
      <c r="CA39" s="1064"/>
      <c r="CB39" s="1064"/>
      <c r="CC39" s="1064"/>
      <c r="CD39" s="1064"/>
      <c r="CE39" s="1064"/>
      <c r="CF39" s="1064"/>
      <c r="CG39" s="1065"/>
      <c r="CH39" s="1038"/>
      <c r="CI39" s="1039"/>
      <c r="CJ39" s="1039"/>
      <c r="CK39" s="1039"/>
      <c r="CL39" s="1040"/>
      <c r="CM39" s="1038"/>
      <c r="CN39" s="1039"/>
      <c r="CO39" s="1039"/>
      <c r="CP39" s="1039"/>
      <c r="CQ39" s="1040"/>
      <c r="CR39" s="1038"/>
      <c r="CS39" s="1039"/>
      <c r="CT39" s="1039"/>
      <c r="CU39" s="1039"/>
      <c r="CV39" s="1040"/>
      <c r="CW39" s="1038"/>
      <c r="CX39" s="1039"/>
      <c r="CY39" s="1039"/>
      <c r="CZ39" s="1039"/>
      <c r="DA39" s="1040"/>
      <c r="DB39" s="1038"/>
      <c r="DC39" s="1039"/>
      <c r="DD39" s="1039"/>
      <c r="DE39" s="1039"/>
      <c r="DF39" s="1040"/>
      <c r="DG39" s="1038"/>
      <c r="DH39" s="1039"/>
      <c r="DI39" s="1039"/>
      <c r="DJ39" s="1039"/>
      <c r="DK39" s="1040"/>
      <c r="DL39" s="1038"/>
      <c r="DM39" s="1039"/>
      <c r="DN39" s="1039"/>
      <c r="DO39" s="1039"/>
      <c r="DP39" s="1040"/>
      <c r="DQ39" s="1038"/>
      <c r="DR39" s="1039"/>
      <c r="DS39" s="1039"/>
      <c r="DT39" s="1039"/>
      <c r="DU39" s="1040"/>
      <c r="DV39" s="1041"/>
      <c r="DW39" s="1042"/>
      <c r="DX39" s="1042"/>
      <c r="DY39" s="1042"/>
      <c r="DZ39" s="1043"/>
      <c r="EA39" s="244"/>
    </row>
    <row r="40" spans="1:131" s="245" customFormat="1" ht="26.25" customHeight="1" x14ac:dyDescent="0.15">
      <c r="A40" s="259">
        <v>13</v>
      </c>
      <c r="B40" s="1080"/>
      <c r="C40" s="1081"/>
      <c r="D40" s="1081"/>
      <c r="E40" s="1081"/>
      <c r="F40" s="1081"/>
      <c r="G40" s="1081"/>
      <c r="H40" s="1081"/>
      <c r="I40" s="1081"/>
      <c r="J40" s="1081"/>
      <c r="K40" s="1081"/>
      <c r="L40" s="1081"/>
      <c r="M40" s="1081"/>
      <c r="N40" s="1081"/>
      <c r="O40" s="1081"/>
      <c r="P40" s="1082"/>
      <c r="Q40" s="1092"/>
      <c r="R40" s="1093"/>
      <c r="S40" s="1093"/>
      <c r="T40" s="1093"/>
      <c r="U40" s="1093"/>
      <c r="V40" s="1093"/>
      <c r="W40" s="1093"/>
      <c r="X40" s="1093"/>
      <c r="Y40" s="1093"/>
      <c r="Z40" s="1093"/>
      <c r="AA40" s="1093"/>
      <c r="AB40" s="1093"/>
      <c r="AC40" s="1093"/>
      <c r="AD40" s="1093"/>
      <c r="AE40" s="1094"/>
      <c r="AF40" s="1086"/>
      <c r="AG40" s="1087"/>
      <c r="AH40" s="1087"/>
      <c r="AI40" s="1087"/>
      <c r="AJ40" s="1088"/>
      <c r="AK40" s="1029"/>
      <c r="AL40" s="1020"/>
      <c r="AM40" s="1020"/>
      <c r="AN40" s="1020"/>
      <c r="AO40" s="1020"/>
      <c r="AP40" s="1020"/>
      <c r="AQ40" s="1020"/>
      <c r="AR40" s="1020"/>
      <c r="AS40" s="1020"/>
      <c r="AT40" s="1020"/>
      <c r="AU40" s="1020"/>
      <c r="AV40" s="1020"/>
      <c r="AW40" s="1020"/>
      <c r="AX40" s="1020"/>
      <c r="AY40" s="1020"/>
      <c r="AZ40" s="1091"/>
      <c r="BA40" s="1091"/>
      <c r="BB40" s="1091"/>
      <c r="BC40" s="1091"/>
      <c r="BD40" s="1091"/>
      <c r="BE40" s="1075"/>
      <c r="BF40" s="1075"/>
      <c r="BG40" s="1075"/>
      <c r="BH40" s="1075"/>
      <c r="BI40" s="1076"/>
      <c r="BJ40" s="250"/>
      <c r="BK40" s="250"/>
      <c r="BL40" s="250"/>
      <c r="BM40" s="250"/>
      <c r="BN40" s="250"/>
      <c r="BO40" s="263"/>
      <c r="BP40" s="263"/>
      <c r="BQ40" s="260">
        <v>34</v>
      </c>
      <c r="BR40" s="261"/>
      <c r="BS40" s="1063"/>
      <c r="BT40" s="1064"/>
      <c r="BU40" s="1064"/>
      <c r="BV40" s="1064"/>
      <c r="BW40" s="1064"/>
      <c r="BX40" s="1064"/>
      <c r="BY40" s="1064"/>
      <c r="BZ40" s="1064"/>
      <c r="CA40" s="1064"/>
      <c r="CB40" s="1064"/>
      <c r="CC40" s="1064"/>
      <c r="CD40" s="1064"/>
      <c r="CE40" s="1064"/>
      <c r="CF40" s="1064"/>
      <c r="CG40" s="1065"/>
      <c r="CH40" s="1038"/>
      <c r="CI40" s="1039"/>
      <c r="CJ40" s="1039"/>
      <c r="CK40" s="1039"/>
      <c r="CL40" s="1040"/>
      <c r="CM40" s="1038"/>
      <c r="CN40" s="1039"/>
      <c r="CO40" s="1039"/>
      <c r="CP40" s="1039"/>
      <c r="CQ40" s="1040"/>
      <c r="CR40" s="1038"/>
      <c r="CS40" s="1039"/>
      <c r="CT40" s="1039"/>
      <c r="CU40" s="1039"/>
      <c r="CV40" s="1040"/>
      <c r="CW40" s="1038"/>
      <c r="CX40" s="1039"/>
      <c r="CY40" s="1039"/>
      <c r="CZ40" s="1039"/>
      <c r="DA40" s="1040"/>
      <c r="DB40" s="1038"/>
      <c r="DC40" s="1039"/>
      <c r="DD40" s="1039"/>
      <c r="DE40" s="1039"/>
      <c r="DF40" s="1040"/>
      <c r="DG40" s="1038"/>
      <c r="DH40" s="1039"/>
      <c r="DI40" s="1039"/>
      <c r="DJ40" s="1039"/>
      <c r="DK40" s="1040"/>
      <c r="DL40" s="1038"/>
      <c r="DM40" s="1039"/>
      <c r="DN40" s="1039"/>
      <c r="DO40" s="1039"/>
      <c r="DP40" s="1040"/>
      <c r="DQ40" s="1038"/>
      <c r="DR40" s="1039"/>
      <c r="DS40" s="1039"/>
      <c r="DT40" s="1039"/>
      <c r="DU40" s="1040"/>
      <c r="DV40" s="1041"/>
      <c r="DW40" s="1042"/>
      <c r="DX40" s="1042"/>
      <c r="DY40" s="1042"/>
      <c r="DZ40" s="1043"/>
      <c r="EA40" s="244"/>
    </row>
    <row r="41" spans="1:131" s="245" customFormat="1" ht="26.25" customHeight="1" x14ac:dyDescent="0.15">
      <c r="A41" s="259">
        <v>14</v>
      </c>
      <c r="B41" s="1080"/>
      <c r="C41" s="1081"/>
      <c r="D41" s="1081"/>
      <c r="E41" s="1081"/>
      <c r="F41" s="1081"/>
      <c r="G41" s="1081"/>
      <c r="H41" s="1081"/>
      <c r="I41" s="1081"/>
      <c r="J41" s="1081"/>
      <c r="K41" s="1081"/>
      <c r="L41" s="1081"/>
      <c r="M41" s="1081"/>
      <c r="N41" s="1081"/>
      <c r="O41" s="1081"/>
      <c r="P41" s="1082"/>
      <c r="Q41" s="1092"/>
      <c r="R41" s="1093"/>
      <c r="S41" s="1093"/>
      <c r="T41" s="1093"/>
      <c r="U41" s="1093"/>
      <c r="V41" s="1093"/>
      <c r="W41" s="1093"/>
      <c r="X41" s="1093"/>
      <c r="Y41" s="1093"/>
      <c r="Z41" s="1093"/>
      <c r="AA41" s="1093"/>
      <c r="AB41" s="1093"/>
      <c r="AC41" s="1093"/>
      <c r="AD41" s="1093"/>
      <c r="AE41" s="1094"/>
      <c r="AF41" s="1086"/>
      <c r="AG41" s="1087"/>
      <c r="AH41" s="1087"/>
      <c r="AI41" s="1087"/>
      <c r="AJ41" s="1088"/>
      <c r="AK41" s="1029"/>
      <c r="AL41" s="1020"/>
      <c r="AM41" s="1020"/>
      <c r="AN41" s="1020"/>
      <c r="AO41" s="1020"/>
      <c r="AP41" s="1020"/>
      <c r="AQ41" s="1020"/>
      <c r="AR41" s="1020"/>
      <c r="AS41" s="1020"/>
      <c r="AT41" s="1020"/>
      <c r="AU41" s="1020"/>
      <c r="AV41" s="1020"/>
      <c r="AW41" s="1020"/>
      <c r="AX41" s="1020"/>
      <c r="AY41" s="1020"/>
      <c r="AZ41" s="1091"/>
      <c r="BA41" s="1091"/>
      <c r="BB41" s="1091"/>
      <c r="BC41" s="1091"/>
      <c r="BD41" s="1091"/>
      <c r="BE41" s="1075"/>
      <c r="BF41" s="1075"/>
      <c r="BG41" s="1075"/>
      <c r="BH41" s="1075"/>
      <c r="BI41" s="1076"/>
      <c r="BJ41" s="250"/>
      <c r="BK41" s="250"/>
      <c r="BL41" s="250"/>
      <c r="BM41" s="250"/>
      <c r="BN41" s="250"/>
      <c r="BO41" s="263"/>
      <c r="BP41" s="263"/>
      <c r="BQ41" s="260">
        <v>35</v>
      </c>
      <c r="BR41" s="261"/>
      <c r="BS41" s="1063"/>
      <c r="BT41" s="1064"/>
      <c r="BU41" s="1064"/>
      <c r="BV41" s="1064"/>
      <c r="BW41" s="1064"/>
      <c r="BX41" s="1064"/>
      <c r="BY41" s="1064"/>
      <c r="BZ41" s="1064"/>
      <c r="CA41" s="1064"/>
      <c r="CB41" s="1064"/>
      <c r="CC41" s="1064"/>
      <c r="CD41" s="1064"/>
      <c r="CE41" s="1064"/>
      <c r="CF41" s="1064"/>
      <c r="CG41" s="1065"/>
      <c r="CH41" s="1038"/>
      <c r="CI41" s="1039"/>
      <c r="CJ41" s="1039"/>
      <c r="CK41" s="1039"/>
      <c r="CL41" s="1040"/>
      <c r="CM41" s="1038"/>
      <c r="CN41" s="1039"/>
      <c r="CO41" s="1039"/>
      <c r="CP41" s="1039"/>
      <c r="CQ41" s="1040"/>
      <c r="CR41" s="1038"/>
      <c r="CS41" s="1039"/>
      <c r="CT41" s="1039"/>
      <c r="CU41" s="1039"/>
      <c r="CV41" s="1040"/>
      <c r="CW41" s="1038"/>
      <c r="CX41" s="1039"/>
      <c r="CY41" s="1039"/>
      <c r="CZ41" s="1039"/>
      <c r="DA41" s="1040"/>
      <c r="DB41" s="1038"/>
      <c r="DC41" s="1039"/>
      <c r="DD41" s="1039"/>
      <c r="DE41" s="1039"/>
      <c r="DF41" s="1040"/>
      <c r="DG41" s="1038"/>
      <c r="DH41" s="1039"/>
      <c r="DI41" s="1039"/>
      <c r="DJ41" s="1039"/>
      <c r="DK41" s="1040"/>
      <c r="DL41" s="1038"/>
      <c r="DM41" s="1039"/>
      <c r="DN41" s="1039"/>
      <c r="DO41" s="1039"/>
      <c r="DP41" s="1040"/>
      <c r="DQ41" s="1038"/>
      <c r="DR41" s="1039"/>
      <c r="DS41" s="1039"/>
      <c r="DT41" s="1039"/>
      <c r="DU41" s="1040"/>
      <c r="DV41" s="1041"/>
      <c r="DW41" s="1042"/>
      <c r="DX41" s="1042"/>
      <c r="DY41" s="1042"/>
      <c r="DZ41" s="1043"/>
      <c r="EA41" s="244"/>
    </row>
    <row r="42" spans="1:131" s="245" customFormat="1" ht="26.25" customHeight="1" x14ac:dyDescent="0.15">
      <c r="A42" s="259">
        <v>15</v>
      </c>
      <c r="B42" s="1080"/>
      <c r="C42" s="1081"/>
      <c r="D42" s="1081"/>
      <c r="E42" s="1081"/>
      <c r="F42" s="1081"/>
      <c r="G42" s="1081"/>
      <c r="H42" s="1081"/>
      <c r="I42" s="1081"/>
      <c r="J42" s="1081"/>
      <c r="K42" s="1081"/>
      <c r="L42" s="1081"/>
      <c r="M42" s="1081"/>
      <c r="N42" s="1081"/>
      <c r="O42" s="1081"/>
      <c r="P42" s="1082"/>
      <c r="Q42" s="1092"/>
      <c r="R42" s="1093"/>
      <c r="S42" s="1093"/>
      <c r="T42" s="1093"/>
      <c r="U42" s="1093"/>
      <c r="V42" s="1093"/>
      <c r="W42" s="1093"/>
      <c r="X42" s="1093"/>
      <c r="Y42" s="1093"/>
      <c r="Z42" s="1093"/>
      <c r="AA42" s="1093"/>
      <c r="AB42" s="1093"/>
      <c r="AC42" s="1093"/>
      <c r="AD42" s="1093"/>
      <c r="AE42" s="1094"/>
      <c r="AF42" s="1086"/>
      <c r="AG42" s="1087"/>
      <c r="AH42" s="1087"/>
      <c r="AI42" s="1087"/>
      <c r="AJ42" s="1088"/>
      <c r="AK42" s="1029"/>
      <c r="AL42" s="1020"/>
      <c r="AM42" s="1020"/>
      <c r="AN42" s="1020"/>
      <c r="AO42" s="1020"/>
      <c r="AP42" s="1020"/>
      <c r="AQ42" s="1020"/>
      <c r="AR42" s="1020"/>
      <c r="AS42" s="1020"/>
      <c r="AT42" s="1020"/>
      <c r="AU42" s="1020"/>
      <c r="AV42" s="1020"/>
      <c r="AW42" s="1020"/>
      <c r="AX42" s="1020"/>
      <c r="AY42" s="1020"/>
      <c r="AZ42" s="1091"/>
      <c r="BA42" s="1091"/>
      <c r="BB42" s="1091"/>
      <c r="BC42" s="1091"/>
      <c r="BD42" s="1091"/>
      <c r="BE42" s="1075"/>
      <c r="BF42" s="1075"/>
      <c r="BG42" s="1075"/>
      <c r="BH42" s="1075"/>
      <c r="BI42" s="1076"/>
      <c r="BJ42" s="250"/>
      <c r="BK42" s="250"/>
      <c r="BL42" s="250"/>
      <c r="BM42" s="250"/>
      <c r="BN42" s="250"/>
      <c r="BO42" s="263"/>
      <c r="BP42" s="263"/>
      <c r="BQ42" s="260">
        <v>36</v>
      </c>
      <c r="BR42" s="261"/>
      <c r="BS42" s="1063"/>
      <c r="BT42" s="1064"/>
      <c r="BU42" s="1064"/>
      <c r="BV42" s="1064"/>
      <c r="BW42" s="1064"/>
      <c r="BX42" s="1064"/>
      <c r="BY42" s="1064"/>
      <c r="BZ42" s="1064"/>
      <c r="CA42" s="1064"/>
      <c r="CB42" s="1064"/>
      <c r="CC42" s="1064"/>
      <c r="CD42" s="1064"/>
      <c r="CE42" s="1064"/>
      <c r="CF42" s="1064"/>
      <c r="CG42" s="1065"/>
      <c r="CH42" s="1038"/>
      <c r="CI42" s="1039"/>
      <c r="CJ42" s="1039"/>
      <c r="CK42" s="1039"/>
      <c r="CL42" s="1040"/>
      <c r="CM42" s="1038"/>
      <c r="CN42" s="1039"/>
      <c r="CO42" s="1039"/>
      <c r="CP42" s="1039"/>
      <c r="CQ42" s="1040"/>
      <c r="CR42" s="1038"/>
      <c r="CS42" s="1039"/>
      <c r="CT42" s="1039"/>
      <c r="CU42" s="1039"/>
      <c r="CV42" s="1040"/>
      <c r="CW42" s="1038"/>
      <c r="CX42" s="1039"/>
      <c r="CY42" s="1039"/>
      <c r="CZ42" s="1039"/>
      <c r="DA42" s="1040"/>
      <c r="DB42" s="1038"/>
      <c r="DC42" s="1039"/>
      <c r="DD42" s="1039"/>
      <c r="DE42" s="1039"/>
      <c r="DF42" s="1040"/>
      <c r="DG42" s="1038"/>
      <c r="DH42" s="1039"/>
      <c r="DI42" s="1039"/>
      <c r="DJ42" s="1039"/>
      <c r="DK42" s="1040"/>
      <c r="DL42" s="1038"/>
      <c r="DM42" s="1039"/>
      <c r="DN42" s="1039"/>
      <c r="DO42" s="1039"/>
      <c r="DP42" s="1040"/>
      <c r="DQ42" s="1038"/>
      <c r="DR42" s="1039"/>
      <c r="DS42" s="1039"/>
      <c r="DT42" s="1039"/>
      <c r="DU42" s="1040"/>
      <c r="DV42" s="1041"/>
      <c r="DW42" s="1042"/>
      <c r="DX42" s="1042"/>
      <c r="DY42" s="1042"/>
      <c r="DZ42" s="1043"/>
      <c r="EA42" s="244"/>
    </row>
    <row r="43" spans="1:131" s="245" customFormat="1" ht="26.25" customHeight="1" x14ac:dyDescent="0.15">
      <c r="A43" s="259">
        <v>16</v>
      </c>
      <c r="B43" s="1080"/>
      <c r="C43" s="1081"/>
      <c r="D43" s="1081"/>
      <c r="E43" s="1081"/>
      <c r="F43" s="1081"/>
      <c r="G43" s="1081"/>
      <c r="H43" s="1081"/>
      <c r="I43" s="1081"/>
      <c r="J43" s="1081"/>
      <c r="K43" s="1081"/>
      <c r="L43" s="1081"/>
      <c r="M43" s="1081"/>
      <c r="N43" s="1081"/>
      <c r="O43" s="1081"/>
      <c r="P43" s="1082"/>
      <c r="Q43" s="1092"/>
      <c r="R43" s="1093"/>
      <c r="S43" s="1093"/>
      <c r="T43" s="1093"/>
      <c r="U43" s="1093"/>
      <c r="V43" s="1093"/>
      <c r="W43" s="1093"/>
      <c r="X43" s="1093"/>
      <c r="Y43" s="1093"/>
      <c r="Z43" s="1093"/>
      <c r="AA43" s="1093"/>
      <c r="AB43" s="1093"/>
      <c r="AC43" s="1093"/>
      <c r="AD43" s="1093"/>
      <c r="AE43" s="1094"/>
      <c r="AF43" s="1086"/>
      <c r="AG43" s="1087"/>
      <c r="AH43" s="1087"/>
      <c r="AI43" s="1087"/>
      <c r="AJ43" s="1088"/>
      <c r="AK43" s="1029"/>
      <c r="AL43" s="1020"/>
      <c r="AM43" s="1020"/>
      <c r="AN43" s="1020"/>
      <c r="AO43" s="1020"/>
      <c r="AP43" s="1020"/>
      <c r="AQ43" s="1020"/>
      <c r="AR43" s="1020"/>
      <c r="AS43" s="1020"/>
      <c r="AT43" s="1020"/>
      <c r="AU43" s="1020"/>
      <c r="AV43" s="1020"/>
      <c r="AW43" s="1020"/>
      <c r="AX43" s="1020"/>
      <c r="AY43" s="1020"/>
      <c r="AZ43" s="1091"/>
      <c r="BA43" s="1091"/>
      <c r="BB43" s="1091"/>
      <c r="BC43" s="1091"/>
      <c r="BD43" s="1091"/>
      <c r="BE43" s="1075"/>
      <c r="BF43" s="1075"/>
      <c r="BG43" s="1075"/>
      <c r="BH43" s="1075"/>
      <c r="BI43" s="1076"/>
      <c r="BJ43" s="250"/>
      <c r="BK43" s="250"/>
      <c r="BL43" s="250"/>
      <c r="BM43" s="250"/>
      <c r="BN43" s="250"/>
      <c r="BO43" s="263"/>
      <c r="BP43" s="263"/>
      <c r="BQ43" s="260">
        <v>37</v>
      </c>
      <c r="BR43" s="261"/>
      <c r="BS43" s="1063"/>
      <c r="BT43" s="1064"/>
      <c r="BU43" s="1064"/>
      <c r="BV43" s="1064"/>
      <c r="BW43" s="1064"/>
      <c r="BX43" s="1064"/>
      <c r="BY43" s="1064"/>
      <c r="BZ43" s="1064"/>
      <c r="CA43" s="1064"/>
      <c r="CB43" s="1064"/>
      <c r="CC43" s="1064"/>
      <c r="CD43" s="1064"/>
      <c r="CE43" s="1064"/>
      <c r="CF43" s="1064"/>
      <c r="CG43" s="1065"/>
      <c r="CH43" s="1038"/>
      <c r="CI43" s="1039"/>
      <c r="CJ43" s="1039"/>
      <c r="CK43" s="1039"/>
      <c r="CL43" s="1040"/>
      <c r="CM43" s="1038"/>
      <c r="CN43" s="1039"/>
      <c r="CO43" s="1039"/>
      <c r="CP43" s="1039"/>
      <c r="CQ43" s="1040"/>
      <c r="CR43" s="1038"/>
      <c r="CS43" s="1039"/>
      <c r="CT43" s="1039"/>
      <c r="CU43" s="1039"/>
      <c r="CV43" s="1040"/>
      <c r="CW43" s="1038"/>
      <c r="CX43" s="1039"/>
      <c r="CY43" s="1039"/>
      <c r="CZ43" s="1039"/>
      <c r="DA43" s="1040"/>
      <c r="DB43" s="1038"/>
      <c r="DC43" s="1039"/>
      <c r="DD43" s="1039"/>
      <c r="DE43" s="1039"/>
      <c r="DF43" s="1040"/>
      <c r="DG43" s="1038"/>
      <c r="DH43" s="1039"/>
      <c r="DI43" s="1039"/>
      <c r="DJ43" s="1039"/>
      <c r="DK43" s="1040"/>
      <c r="DL43" s="1038"/>
      <c r="DM43" s="1039"/>
      <c r="DN43" s="1039"/>
      <c r="DO43" s="1039"/>
      <c r="DP43" s="1040"/>
      <c r="DQ43" s="1038"/>
      <c r="DR43" s="1039"/>
      <c r="DS43" s="1039"/>
      <c r="DT43" s="1039"/>
      <c r="DU43" s="1040"/>
      <c r="DV43" s="1041"/>
      <c r="DW43" s="1042"/>
      <c r="DX43" s="1042"/>
      <c r="DY43" s="1042"/>
      <c r="DZ43" s="1043"/>
      <c r="EA43" s="244"/>
    </row>
    <row r="44" spans="1:131" s="245" customFormat="1" ht="26.25" customHeight="1" x14ac:dyDescent="0.15">
      <c r="A44" s="259">
        <v>17</v>
      </c>
      <c r="B44" s="1080"/>
      <c r="C44" s="1081"/>
      <c r="D44" s="1081"/>
      <c r="E44" s="1081"/>
      <c r="F44" s="1081"/>
      <c r="G44" s="1081"/>
      <c r="H44" s="1081"/>
      <c r="I44" s="1081"/>
      <c r="J44" s="1081"/>
      <c r="K44" s="1081"/>
      <c r="L44" s="1081"/>
      <c r="M44" s="1081"/>
      <c r="N44" s="1081"/>
      <c r="O44" s="1081"/>
      <c r="P44" s="1082"/>
      <c r="Q44" s="1092"/>
      <c r="R44" s="1093"/>
      <c r="S44" s="1093"/>
      <c r="T44" s="1093"/>
      <c r="U44" s="1093"/>
      <c r="V44" s="1093"/>
      <c r="W44" s="1093"/>
      <c r="X44" s="1093"/>
      <c r="Y44" s="1093"/>
      <c r="Z44" s="1093"/>
      <c r="AA44" s="1093"/>
      <c r="AB44" s="1093"/>
      <c r="AC44" s="1093"/>
      <c r="AD44" s="1093"/>
      <c r="AE44" s="1094"/>
      <c r="AF44" s="1086"/>
      <c r="AG44" s="1087"/>
      <c r="AH44" s="1087"/>
      <c r="AI44" s="1087"/>
      <c r="AJ44" s="1088"/>
      <c r="AK44" s="1029"/>
      <c r="AL44" s="1020"/>
      <c r="AM44" s="1020"/>
      <c r="AN44" s="1020"/>
      <c r="AO44" s="1020"/>
      <c r="AP44" s="1020"/>
      <c r="AQ44" s="1020"/>
      <c r="AR44" s="1020"/>
      <c r="AS44" s="1020"/>
      <c r="AT44" s="1020"/>
      <c r="AU44" s="1020"/>
      <c r="AV44" s="1020"/>
      <c r="AW44" s="1020"/>
      <c r="AX44" s="1020"/>
      <c r="AY44" s="1020"/>
      <c r="AZ44" s="1091"/>
      <c r="BA44" s="1091"/>
      <c r="BB44" s="1091"/>
      <c r="BC44" s="1091"/>
      <c r="BD44" s="1091"/>
      <c r="BE44" s="1075"/>
      <c r="BF44" s="1075"/>
      <c r="BG44" s="1075"/>
      <c r="BH44" s="1075"/>
      <c r="BI44" s="1076"/>
      <c r="BJ44" s="250"/>
      <c r="BK44" s="250"/>
      <c r="BL44" s="250"/>
      <c r="BM44" s="250"/>
      <c r="BN44" s="250"/>
      <c r="BO44" s="263"/>
      <c r="BP44" s="263"/>
      <c r="BQ44" s="260">
        <v>38</v>
      </c>
      <c r="BR44" s="261"/>
      <c r="BS44" s="1063"/>
      <c r="BT44" s="1064"/>
      <c r="BU44" s="1064"/>
      <c r="BV44" s="1064"/>
      <c r="BW44" s="1064"/>
      <c r="BX44" s="1064"/>
      <c r="BY44" s="1064"/>
      <c r="BZ44" s="1064"/>
      <c r="CA44" s="1064"/>
      <c r="CB44" s="1064"/>
      <c r="CC44" s="1064"/>
      <c r="CD44" s="1064"/>
      <c r="CE44" s="1064"/>
      <c r="CF44" s="1064"/>
      <c r="CG44" s="1065"/>
      <c r="CH44" s="1038"/>
      <c r="CI44" s="1039"/>
      <c r="CJ44" s="1039"/>
      <c r="CK44" s="1039"/>
      <c r="CL44" s="1040"/>
      <c r="CM44" s="1038"/>
      <c r="CN44" s="1039"/>
      <c r="CO44" s="1039"/>
      <c r="CP44" s="1039"/>
      <c r="CQ44" s="1040"/>
      <c r="CR44" s="1038"/>
      <c r="CS44" s="1039"/>
      <c r="CT44" s="1039"/>
      <c r="CU44" s="1039"/>
      <c r="CV44" s="1040"/>
      <c r="CW44" s="1038"/>
      <c r="CX44" s="1039"/>
      <c r="CY44" s="1039"/>
      <c r="CZ44" s="1039"/>
      <c r="DA44" s="1040"/>
      <c r="DB44" s="1038"/>
      <c r="DC44" s="1039"/>
      <c r="DD44" s="1039"/>
      <c r="DE44" s="1039"/>
      <c r="DF44" s="1040"/>
      <c r="DG44" s="1038"/>
      <c r="DH44" s="1039"/>
      <c r="DI44" s="1039"/>
      <c r="DJ44" s="1039"/>
      <c r="DK44" s="1040"/>
      <c r="DL44" s="1038"/>
      <c r="DM44" s="1039"/>
      <c r="DN44" s="1039"/>
      <c r="DO44" s="1039"/>
      <c r="DP44" s="1040"/>
      <c r="DQ44" s="1038"/>
      <c r="DR44" s="1039"/>
      <c r="DS44" s="1039"/>
      <c r="DT44" s="1039"/>
      <c r="DU44" s="1040"/>
      <c r="DV44" s="1041"/>
      <c r="DW44" s="1042"/>
      <c r="DX44" s="1042"/>
      <c r="DY44" s="1042"/>
      <c r="DZ44" s="1043"/>
      <c r="EA44" s="244"/>
    </row>
    <row r="45" spans="1:131" s="245" customFormat="1" ht="26.25" customHeight="1" x14ac:dyDescent="0.15">
      <c r="A45" s="259">
        <v>18</v>
      </c>
      <c r="B45" s="1080"/>
      <c r="C45" s="1081"/>
      <c r="D45" s="1081"/>
      <c r="E45" s="1081"/>
      <c r="F45" s="1081"/>
      <c r="G45" s="1081"/>
      <c r="H45" s="1081"/>
      <c r="I45" s="1081"/>
      <c r="J45" s="1081"/>
      <c r="K45" s="1081"/>
      <c r="L45" s="1081"/>
      <c r="M45" s="1081"/>
      <c r="N45" s="1081"/>
      <c r="O45" s="1081"/>
      <c r="P45" s="1082"/>
      <c r="Q45" s="1092"/>
      <c r="R45" s="1093"/>
      <c r="S45" s="1093"/>
      <c r="T45" s="1093"/>
      <c r="U45" s="1093"/>
      <c r="V45" s="1093"/>
      <c r="W45" s="1093"/>
      <c r="X45" s="1093"/>
      <c r="Y45" s="1093"/>
      <c r="Z45" s="1093"/>
      <c r="AA45" s="1093"/>
      <c r="AB45" s="1093"/>
      <c r="AC45" s="1093"/>
      <c r="AD45" s="1093"/>
      <c r="AE45" s="1094"/>
      <c r="AF45" s="1086"/>
      <c r="AG45" s="1087"/>
      <c r="AH45" s="1087"/>
      <c r="AI45" s="1087"/>
      <c r="AJ45" s="1088"/>
      <c r="AK45" s="1029"/>
      <c r="AL45" s="1020"/>
      <c r="AM45" s="1020"/>
      <c r="AN45" s="1020"/>
      <c r="AO45" s="1020"/>
      <c r="AP45" s="1020"/>
      <c r="AQ45" s="1020"/>
      <c r="AR45" s="1020"/>
      <c r="AS45" s="1020"/>
      <c r="AT45" s="1020"/>
      <c r="AU45" s="1020"/>
      <c r="AV45" s="1020"/>
      <c r="AW45" s="1020"/>
      <c r="AX45" s="1020"/>
      <c r="AY45" s="1020"/>
      <c r="AZ45" s="1091"/>
      <c r="BA45" s="1091"/>
      <c r="BB45" s="1091"/>
      <c r="BC45" s="1091"/>
      <c r="BD45" s="1091"/>
      <c r="BE45" s="1075"/>
      <c r="BF45" s="1075"/>
      <c r="BG45" s="1075"/>
      <c r="BH45" s="1075"/>
      <c r="BI45" s="1076"/>
      <c r="BJ45" s="250"/>
      <c r="BK45" s="250"/>
      <c r="BL45" s="250"/>
      <c r="BM45" s="250"/>
      <c r="BN45" s="250"/>
      <c r="BO45" s="263"/>
      <c r="BP45" s="263"/>
      <c r="BQ45" s="260">
        <v>39</v>
      </c>
      <c r="BR45" s="261"/>
      <c r="BS45" s="1063"/>
      <c r="BT45" s="1064"/>
      <c r="BU45" s="1064"/>
      <c r="BV45" s="1064"/>
      <c r="BW45" s="1064"/>
      <c r="BX45" s="1064"/>
      <c r="BY45" s="1064"/>
      <c r="BZ45" s="1064"/>
      <c r="CA45" s="1064"/>
      <c r="CB45" s="1064"/>
      <c r="CC45" s="1064"/>
      <c r="CD45" s="1064"/>
      <c r="CE45" s="1064"/>
      <c r="CF45" s="1064"/>
      <c r="CG45" s="1065"/>
      <c r="CH45" s="1038"/>
      <c r="CI45" s="1039"/>
      <c r="CJ45" s="1039"/>
      <c r="CK45" s="1039"/>
      <c r="CL45" s="1040"/>
      <c r="CM45" s="1038"/>
      <c r="CN45" s="1039"/>
      <c r="CO45" s="1039"/>
      <c r="CP45" s="1039"/>
      <c r="CQ45" s="1040"/>
      <c r="CR45" s="1038"/>
      <c r="CS45" s="1039"/>
      <c r="CT45" s="1039"/>
      <c r="CU45" s="1039"/>
      <c r="CV45" s="1040"/>
      <c r="CW45" s="1038"/>
      <c r="CX45" s="1039"/>
      <c r="CY45" s="1039"/>
      <c r="CZ45" s="1039"/>
      <c r="DA45" s="1040"/>
      <c r="DB45" s="1038"/>
      <c r="DC45" s="1039"/>
      <c r="DD45" s="1039"/>
      <c r="DE45" s="1039"/>
      <c r="DF45" s="1040"/>
      <c r="DG45" s="1038"/>
      <c r="DH45" s="1039"/>
      <c r="DI45" s="1039"/>
      <c r="DJ45" s="1039"/>
      <c r="DK45" s="1040"/>
      <c r="DL45" s="1038"/>
      <c r="DM45" s="1039"/>
      <c r="DN45" s="1039"/>
      <c r="DO45" s="1039"/>
      <c r="DP45" s="1040"/>
      <c r="DQ45" s="1038"/>
      <c r="DR45" s="1039"/>
      <c r="DS45" s="1039"/>
      <c r="DT45" s="1039"/>
      <c r="DU45" s="1040"/>
      <c r="DV45" s="1041"/>
      <c r="DW45" s="1042"/>
      <c r="DX45" s="1042"/>
      <c r="DY45" s="1042"/>
      <c r="DZ45" s="1043"/>
      <c r="EA45" s="244"/>
    </row>
    <row r="46" spans="1:131" s="245" customFormat="1" ht="26.25" customHeight="1" x14ac:dyDescent="0.15">
      <c r="A46" s="259">
        <v>19</v>
      </c>
      <c r="B46" s="1080"/>
      <c r="C46" s="1081"/>
      <c r="D46" s="1081"/>
      <c r="E46" s="1081"/>
      <c r="F46" s="1081"/>
      <c r="G46" s="1081"/>
      <c r="H46" s="1081"/>
      <c r="I46" s="1081"/>
      <c r="J46" s="1081"/>
      <c r="K46" s="1081"/>
      <c r="L46" s="1081"/>
      <c r="M46" s="1081"/>
      <c r="N46" s="1081"/>
      <c r="O46" s="1081"/>
      <c r="P46" s="1082"/>
      <c r="Q46" s="1092"/>
      <c r="R46" s="1093"/>
      <c r="S46" s="1093"/>
      <c r="T46" s="1093"/>
      <c r="U46" s="1093"/>
      <c r="V46" s="1093"/>
      <c r="W46" s="1093"/>
      <c r="X46" s="1093"/>
      <c r="Y46" s="1093"/>
      <c r="Z46" s="1093"/>
      <c r="AA46" s="1093"/>
      <c r="AB46" s="1093"/>
      <c r="AC46" s="1093"/>
      <c r="AD46" s="1093"/>
      <c r="AE46" s="1094"/>
      <c r="AF46" s="1086"/>
      <c r="AG46" s="1087"/>
      <c r="AH46" s="1087"/>
      <c r="AI46" s="1087"/>
      <c r="AJ46" s="1088"/>
      <c r="AK46" s="1029"/>
      <c r="AL46" s="1020"/>
      <c r="AM46" s="1020"/>
      <c r="AN46" s="1020"/>
      <c r="AO46" s="1020"/>
      <c r="AP46" s="1020"/>
      <c r="AQ46" s="1020"/>
      <c r="AR46" s="1020"/>
      <c r="AS46" s="1020"/>
      <c r="AT46" s="1020"/>
      <c r="AU46" s="1020"/>
      <c r="AV46" s="1020"/>
      <c r="AW46" s="1020"/>
      <c r="AX46" s="1020"/>
      <c r="AY46" s="1020"/>
      <c r="AZ46" s="1091"/>
      <c r="BA46" s="1091"/>
      <c r="BB46" s="1091"/>
      <c r="BC46" s="1091"/>
      <c r="BD46" s="1091"/>
      <c r="BE46" s="1075"/>
      <c r="BF46" s="1075"/>
      <c r="BG46" s="1075"/>
      <c r="BH46" s="1075"/>
      <c r="BI46" s="1076"/>
      <c r="BJ46" s="250"/>
      <c r="BK46" s="250"/>
      <c r="BL46" s="250"/>
      <c r="BM46" s="250"/>
      <c r="BN46" s="250"/>
      <c r="BO46" s="263"/>
      <c r="BP46" s="263"/>
      <c r="BQ46" s="260">
        <v>40</v>
      </c>
      <c r="BR46" s="261"/>
      <c r="BS46" s="1063"/>
      <c r="BT46" s="1064"/>
      <c r="BU46" s="1064"/>
      <c r="BV46" s="1064"/>
      <c r="BW46" s="1064"/>
      <c r="BX46" s="1064"/>
      <c r="BY46" s="1064"/>
      <c r="BZ46" s="1064"/>
      <c r="CA46" s="1064"/>
      <c r="CB46" s="1064"/>
      <c r="CC46" s="1064"/>
      <c r="CD46" s="1064"/>
      <c r="CE46" s="1064"/>
      <c r="CF46" s="1064"/>
      <c r="CG46" s="1065"/>
      <c r="CH46" s="1038"/>
      <c r="CI46" s="1039"/>
      <c r="CJ46" s="1039"/>
      <c r="CK46" s="1039"/>
      <c r="CL46" s="1040"/>
      <c r="CM46" s="1038"/>
      <c r="CN46" s="1039"/>
      <c r="CO46" s="1039"/>
      <c r="CP46" s="1039"/>
      <c r="CQ46" s="1040"/>
      <c r="CR46" s="1038"/>
      <c r="CS46" s="1039"/>
      <c r="CT46" s="1039"/>
      <c r="CU46" s="1039"/>
      <c r="CV46" s="1040"/>
      <c r="CW46" s="1038"/>
      <c r="CX46" s="1039"/>
      <c r="CY46" s="1039"/>
      <c r="CZ46" s="1039"/>
      <c r="DA46" s="1040"/>
      <c r="DB46" s="1038"/>
      <c r="DC46" s="1039"/>
      <c r="DD46" s="1039"/>
      <c r="DE46" s="1039"/>
      <c r="DF46" s="1040"/>
      <c r="DG46" s="1038"/>
      <c r="DH46" s="1039"/>
      <c r="DI46" s="1039"/>
      <c r="DJ46" s="1039"/>
      <c r="DK46" s="1040"/>
      <c r="DL46" s="1038"/>
      <c r="DM46" s="1039"/>
      <c r="DN46" s="1039"/>
      <c r="DO46" s="1039"/>
      <c r="DP46" s="1040"/>
      <c r="DQ46" s="1038"/>
      <c r="DR46" s="1039"/>
      <c r="DS46" s="1039"/>
      <c r="DT46" s="1039"/>
      <c r="DU46" s="1040"/>
      <c r="DV46" s="1041"/>
      <c r="DW46" s="1042"/>
      <c r="DX46" s="1042"/>
      <c r="DY46" s="1042"/>
      <c r="DZ46" s="1043"/>
      <c r="EA46" s="244"/>
    </row>
    <row r="47" spans="1:131" s="245" customFormat="1" ht="26.25" customHeight="1" x14ac:dyDescent="0.15">
      <c r="A47" s="259">
        <v>20</v>
      </c>
      <c r="B47" s="1080"/>
      <c r="C47" s="1081"/>
      <c r="D47" s="1081"/>
      <c r="E47" s="1081"/>
      <c r="F47" s="1081"/>
      <c r="G47" s="1081"/>
      <c r="H47" s="1081"/>
      <c r="I47" s="1081"/>
      <c r="J47" s="1081"/>
      <c r="K47" s="1081"/>
      <c r="L47" s="1081"/>
      <c r="M47" s="1081"/>
      <c r="N47" s="1081"/>
      <c r="O47" s="1081"/>
      <c r="P47" s="1082"/>
      <c r="Q47" s="1092"/>
      <c r="R47" s="1093"/>
      <c r="S47" s="1093"/>
      <c r="T47" s="1093"/>
      <c r="U47" s="1093"/>
      <c r="V47" s="1093"/>
      <c r="W47" s="1093"/>
      <c r="X47" s="1093"/>
      <c r="Y47" s="1093"/>
      <c r="Z47" s="1093"/>
      <c r="AA47" s="1093"/>
      <c r="AB47" s="1093"/>
      <c r="AC47" s="1093"/>
      <c r="AD47" s="1093"/>
      <c r="AE47" s="1094"/>
      <c r="AF47" s="1086"/>
      <c r="AG47" s="1087"/>
      <c r="AH47" s="1087"/>
      <c r="AI47" s="1087"/>
      <c r="AJ47" s="1088"/>
      <c r="AK47" s="1029"/>
      <c r="AL47" s="1020"/>
      <c r="AM47" s="1020"/>
      <c r="AN47" s="1020"/>
      <c r="AO47" s="1020"/>
      <c r="AP47" s="1020"/>
      <c r="AQ47" s="1020"/>
      <c r="AR47" s="1020"/>
      <c r="AS47" s="1020"/>
      <c r="AT47" s="1020"/>
      <c r="AU47" s="1020"/>
      <c r="AV47" s="1020"/>
      <c r="AW47" s="1020"/>
      <c r="AX47" s="1020"/>
      <c r="AY47" s="1020"/>
      <c r="AZ47" s="1091"/>
      <c r="BA47" s="1091"/>
      <c r="BB47" s="1091"/>
      <c r="BC47" s="1091"/>
      <c r="BD47" s="1091"/>
      <c r="BE47" s="1075"/>
      <c r="BF47" s="1075"/>
      <c r="BG47" s="1075"/>
      <c r="BH47" s="1075"/>
      <c r="BI47" s="1076"/>
      <c r="BJ47" s="250"/>
      <c r="BK47" s="250"/>
      <c r="BL47" s="250"/>
      <c r="BM47" s="250"/>
      <c r="BN47" s="250"/>
      <c r="BO47" s="263"/>
      <c r="BP47" s="263"/>
      <c r="BQ47" s="260">
        <v>41</v>
      </c>
      <c r="BR47" s="261"/>
      <c r="BS47" s="1063"/>
      <c r="BT47" s="1064"/>
      <c r="BU47" s="1064"/>
      <c r="BV47" s="1064"/>
      <c r="BW47" s="1064"/>
      <c r="BX47" s="1064"/>
      <c r="BY47" s="1064"/>
      <c r="BZ47" s="1064"/>
      <c r="CA47" s="1064"/>
      <c r="CB47" s="1064"/>
      <c r="CC47" s="1064"/>
      <c r="CD47" s="1064"/>
      <c r="CE47" s="1064"/>
      <c r="CF47" s="1064"/>
      <c r="CG47" s="1065"/>
      <c r="CH47" s="1038"/>
      <c r="CI47" s="1039"/>
      <c r="CJ47" s="1039"/>
      <c r="CK47" s="1039"/>
      <c r="CL47" s="1040"/>
      <c r="CM47" s="1038"/>
      <c r="CN47" s="1039"/>
      <c r="CO47" s="1039"/>
      <c r="CP47" s="1039"/>
      <c r="CQ47" s="1040"/>
      <c r="CR47" s="1038"/>
      <c r="CS47" s="1039"/>
      <c r="CT47" s="1039"/>
      <c r="CU47" s="1039"/>
      <c r="CV47" s="1040"/>
      <c r="CW47" s="1038"/>
      <c r="CX47" s="1039"/>
      <c r="CY47" s="1039"/>
      <c r="CZ47" s="1039"/>
      <c r="DA47" s="1040"/>
      <c r="DB47" s="1038"/>
      <c r="DC47" s="1039"/>
      <c r="DD47" s="1039"/>
      <c r="DE47" s="1039"/>
      <c r="DF47" s="1040"/>
      <c r="DG47" s="1038"/>
      <c r="DH47" s="1039"/>
      <c r="DI47" s="1039"/>
      <c r="DJ47" s="1039"/>
      <c r="DK47" s="1040"/>
      <c r="DL47" s="1038"/>
      <c r="DM47" s="1039"/>
      <c r="DN47" s="1039"/>
      <c r="DO47" s="1039"/>
      <c r="DP47" s="1040"/>
      <c r="DQ47" s="1038"/>
      <c r="DR47" s="1039"/>
      <c r="DS47" s="1039"/>
      <c r="DT47" s="1039"/>
      <c r="DU47" s="1040"/>
      <c r="DV47" s="1041"/>
      <c r="DW47" s="1042"/>
      <c r="DX47" s="1042"/>
      <c r="DY47" s="1042"/>
      <c r="DZ47" s="1043"/>
      <c r="EA47" s="244"/>
    </row>
    <row r="48" spans="1:131" s="245" customFormat="1" ht="26.25" customHeight="1" x14ac:dyDescent="0.15">
      <c r="A48" s="259">
        <v>21</v>
      </c>
      <c r="B48" s="1080"/>
      <c r="C48" s="1081"/>
      <c r="D48" s="1081"/>
      <c r="E48" s="1081"/>
      <c r="F48" s="1081"/>
      <c r="G48" s="1081"/>
      <c r="H48" s="1081"/>
      <c r="I48" s="1081"/>
      <c r="J48" s="1081"/>
      <c r="K48" s="1081"/>
      <c r="L48" s="1081"/>
      <c r="M48" s="1081"/>
      <c r="N48" s="1081"/>
      <c r="O48" s="1081"/>
      <c r="P48" s="1082"/>
      <c r="Q48" s="1092"/>
      <c r="R48" s="1093"/>
      <c r="S48" s="1093"/>
      <c r="T48" s="1093"/>
      <c r="U48" s="1093"/>
      <c r="V48" s="1093"/>
      <c r="W48" s="1093"/>
      <c r="X48" s="1093"/>
      <c r="Y48" s="1093"/>
      <c r="Z48" s="1093"/>
      <c r="AA48" s="1093"/>
      <c r="AB48" s="1093"/>
      <c r="AC48" s="1093"/>
      <c r="AD48" s="1093"/>
      <c r="AE48" s="1094"/>
      <c r="AF48" s="1086"/>
      <c r="AG48" s="1087"/>
      <c r="AH48" s="1087"/>
      <c r="AI48" s="1087"/>
      <c r="AJ48" s="1088"/>
      <c r="AK48" s="1029"/>
      <c r="AL48" s="1020"/>
      <c r="AM48" s="1020"/>
      <c r="AN48" s="1020"/>
      <c r="AO48" s="1020"/>
      <c r="AP48" s="1020"/>
      <c r="AQ48" s="1020"/>
      <c r="AR48" s="1020"/>
      <c r="AS48" s="1020"/>
      <c r="AT48" s="1020"/>
      <c r="AU48" s="1020"/>
      <c r="AV48" s="1020"/>
      <c r="AW48" s="1020"/>
      <c r="AX48" s="1020"/>
      <c r="AY48" s="1020"/>
      <c r="AZ48" s="1091"/>
      <c r="BA48" s="1091"/>
      <c r="BB48" s="1091"/>
      <c r="BC48" s="1091"/>
      <c r="BD48" s="1091"/>
      <c r="BE48" s="1075"/>
      <c r="BF48" s="1075"/>
      <c r="BG48" s="1075"/>
      <c r="BH48" s="1075"/>
      <c r="BI48" s="1076"/>
      <c r="BJ48" s="250"/>
      <c r="BK48" s="250"/>
      <c r="BL48" s="250"/>
      <c r="BM48" s="250"/>
      <c r="BN48" s="250"/>
      <c r="BO48" s="263"/>
      <c r="BP48" s="263"/>
      <c r="BQ48" s="260">
        <v>42</v>
      </c>
      <c r="BR48" s="261"/>
      <c r="BS48" s="1063"/>
      <c r="BT48" s="1064"/>
      <c r="BU48" s="1064"/>
      <c r="BV48" s="1064"/>
      <c r="BW48" s="1064"/>
      <c r="BX48" s="1064"/>
      <c r="BY48" s="1064"/>
      <c r="BZ48" s="1064"/>
      <c r="CA48" s="1064"/>
      <c r="CB48" s="1064"/>
      <c r="CC48" s="1064"/>
      <c r="CD48" s="1064"/>
      <c r="CE48" s="1064"/>
      <c r="CF48" s="1064"/>
      <c r="CG48" s="1065"/>
      <c r="CH48" s="1038"/>
      <c r="CI48" s="1039"/>
      <c r="CJ48" s="1039"/>
      <c r="CK48" s="1039"/>
      <c r="CL48" s="1040"/>
      <c r="CM48" s="1038"/>
      <c r="CN48" s="1039"/>
      <c r="CO48" s="1039"/>
      <c r="CP48" s="1039"/>
      <c r="CQ48" s="1040"/>
      <c r="CR48" s="1038"/>
      <c r="CS48" s="1039"/>
      <c r="CT48" s="1039"/>
      <c r="CU48" s="1039"/>
      <c r="CV48" s="1040"/>
      <c r="CW48" s="1038"/>
      <c r="CX48" s="1039"/>
      <c r="CY48" s="1039"/>
      <c r="CZ48" s="1039"/>
      <c r="DA48" s="1040"/>
      <c r="DB48" s="1038"/>
      <c r="DC48" s="1039"/>
      <c r="DD48" s="1039"/>
      <c r="DE48" s="1039"/>
      <c r="DF48" s="1040"/>
      <c r="DG48" s="1038"/>
      <c r="DH48" s="1039"/>
      <c r="DI48" s="1039"/>
      <c r="DJ48" s="1039"/>
      <c r="DK48" s="1040"/>
      <c r="DL48" s="1038"/>
      <c r="DM48" s="1039"/>
      <c r="DN48" s="1039"/>
      <c r="DO48" s="1039"/>
      <c r="DP48" s="1040"/>
      <c r="DQ48" s="1038"/>
      <c r="DR48" s="1039"/>
      <c r="DS48" s="1039"/>
      <c r="DT48" s="1039"/>
      <c r="DU48" s="1040"/>
      <c r="DV48" s="1041"/>
      <c r="DW48" s="1042"/>
      <c r="DX48" s="1042"/>
      <c r="DY48" s="1042"/>
      <c r="DZ48" s="1043"/>
      <c r="EA48" s="244"/>
    </row>
    <row r="49" spans="1:131" s="245" customFormat="1" ht="26.25" customHeight="1" x14ac:dyDescent="0.15">
      <c r="A49" s="259">
        <v>22</v>
      </c>
      <c r="B49" s="1080"/>
      <c r="C49" s="1081"/>
      <c r="D49" s="1081"/>
      <c r="E49" s="1081"/>
      <c r="F49" s="1081"/>
      <c r="G49" s="1081"/>
      <c r="H49" s="1081"/>
      <c r="I49" s="1081"/>
      <c r="J49" s="1081"/>
      <c r="K49" s="1081"/>
      <c r="L49" s="1081"/>
      <c r="M49" s="1081"/>
      <c r="N49" s="1081"/>
      <c r="O49" s="1081"/>
      <c r="P49" s="1082"/>
      <c r="Q49" s="1092"/>
      <c r="R49" s="1093"/>
      <c r="S49" s="1093"/>
      <c r="T49" s="1093"/>
      <c r="U49" s="1093"/>
      <c r="V49" s="1093"/>
      <c r="W49" s="1093"/>
      <c r="X49" s="1093"/>
      <c r="Y49" s="1093"/>
      <c r="Z49" s="1093"/>
      <c r="AA49" s="1093"/>
      <c r="AB49" s="1093"/>
      <c r="AC49" s="1093"/>
      <c r="AD49" s="1093"/>
      <c r="AE49" s="1094"/>
      <c r="AF49" s="1086"/>
      <c r="AG49" s="1087"/>
      <c r="AH49" s="1087"/>
      <c r="AI49" s="1087"/>
      <c r="AJ49" s="1088"/>
      <c r="AK49" s="1029"/>
      <c r="AL49" s="1020"/>
      <c r="AM49" s="1020"/>
      <c r="AN49" s="1020"/>
      <c r="AO49" s="1020"/>
      <c r="AP49" s="1020"/>
      <c r="AQ49" s="1020"/>
      <c r="AR49" s="1020"/>
      <c r="AS49" s="1020"/>
      <c r="AT49" s="1020"/>
      <c r="AU49" s="1020"/>
      <c r="AV49" s="1020"/>
      <c r="AW49" s="1020"/>
      <c r="AX49" s="1020"/>
      <c r="AY49" s="1020"/>
      <c r="AZ49" s="1091"/>
      <c r="BA49" s="1091"/>
      <c r="BB49" s="1091"/>
      <c r="BC49" s="1091"/>
      <c r="BD49" s="1091"/>
      <c r="BE49" s="1075"/>
      <c r="BF49" s="1075"/>
      <c r="BG49" s="1075"/>
      <c r="BH49" s="1075"/>
      <c r="BI49" s="1076"/>
      <c r="BJ49" s="250"/>
      <c r="BK49" s="250"/>
      <c r="BL49" s="250"/>
      <c r="BM49" s="250"/>
      <c r="BN49" s="250"/>
      <c r="BO49" s="263"/>
      <c r="BP49" s="263"/>
      <c r="BQ49" s="260">
        <v>43</v>
      </c>
      <c r="BR49" s="261"/>
      <c r="BS49" s="1063"/>
      <c r="BT49" s="1064"/>
      <c r="BU49" s="1064"/>
      <c r="BV49" s="1064"/>
      <c r="BW49" s="1064"/>
      <c r="BX49" s="1064"/>
      <c r="BY49" s="1064"/>
      <c r="BZ49" s="1064"/>
      <c r="CA49" s="1064"/>
      <c r="CB49" s="1064"/>
      <c r="CC49" s="1064"/>
      <c r="CD49" s="1064"/>
      <c r="CE49" s="1064"/>
      <c r="CF49" s="1064"/>
      <c r="CG49" s="1065"/>
      <c r="CH49" s="1038"/>
      <c r="CI49" s="1039"/>
      <c r="CJ49" s="1039"/>
      <c r="CK49" s="1039"/>
      <c r="CL49" s="1040"/>
      <c r="CM49" s="1038"/>
      <c r="CN49" s="1039"/>
      <c r="CO49" s="1039"/>
      <c r="CP49" s="1039"/>
      <c r="CQ49" s="1040"/>
      <c r="CR49" s="1038"/>
      <c r="CS49" s="1039"/>
      <c r="CT49" s="1039"/>
      <c r="CU49" s="1039"/>
      <c r="CV49" s="1040"/>
      <c r="CW49" s="1038"/>
      <c r="CX49" s="1039"/>
      <c r="CY49" s="1039"/>
      <c r="CZ49" s="1039"/>
      <c r="DA49" s="1040"/>
      <c r="DB49" s="1038"/>
      <c r="DC49" s="1039"/>
      <c r="DD49" s="1039"/>
      <c r="DE49" s="1039"/>
      <c r="DF49" s="1040"/>
      <c r="DG49" s="1038"/>
      <c r="DH49" s="1039"/>
      <c r="DI49" s="1039"/>
      <c r="DJ49" s="1039"/>
      <c r="DK49" s="1040"/>
      <c r="DL49" s="1038"/>
      <c r="DM49" s="1039"/>
      <c r="DN49" s="1039"/>
      <c r="DO49" s="1039"/>
      <c r="DP49" s="1040"/>
      <c r="DQ49" s="1038"/>
      <c r="DR49" s="1039"/>
      <c r="DS49" s="1039"/>
      <c r="DT49" s="1039"/>
      <c r="DU49" s="1040"/>
      <c r="DV49" s="1041"/>
      <c r="DW49" s="1042"/>
      <c r="DX49" s="1042"/>
      <c r="DY49" s="1042"/>
      <c r="DZ49" s="1043"/>
      <c r="EA49" s="244"/>
    </row>
    <row r="50" spans="1:131" s="245" customFormat="1" ht="26.25" customHeight="1" x14ac:dyDescent="0.15">
      <c r="A50" s="259">
        <v>23</v>
      </c>
      <c r="B50" s="1080"/>
      <c r="C50" s="1081"/>
      <c r="D50" s="1081"/>
      <c r="E50" s="1081"/>
      <c r="F50" s="1081"/>
      <c r="G50" s="1081"/>
      <c r="H50" s="1081"/>
      <c r="I50" s="1081"/>
      <c r="J50" s="1081"/>
      <c r="K50" s="1081"/>
      <c r="L50" s="1081"/>
      <c r="M50" s="1081"/>
      <c r="N50" s="1081"/>
      <c r="O50" s="1081"/>
      <c r="P50" s="1082"/>
      <c r="Q50" s="1083"/>
      <c r="R50" s="1084"/>
      <c r="S50" s="1084"/>
      <c r="T50" s="1084"/>
      <c r="U50" s="1084"/>
      <c r="V50" s="1084"/>
      <c r="W50" s="1084"/>
      <c r="X50" s="1084"/>
      <c r="Y50" s="1084"/>
      <c r="Z50" s="1084"/>
      <c r="AA50" s="1084"/>
      <c r="AB50" s="1084"/>
      <c r="AC50" s="1084"/>
      <c r="AD50" s="1084"/>
      <c r="AE50" s="1085"/>
      <c r="AF50" s="1086"/>
      <c r="AG50" s="1087"/>
      <c r="AH50" s="1087"/>
      <c r="AI50" s="1087"/>
      <c r="AJ50" s="1088"/>
      <c r="AK50" s="1089"/>
      <c r="AL50" s="1084"/>
      <c r="AM50" s="1084"/>
      <c r="AN50" s="1084"/>
      <c r="AO50" s="1084"/>
      <c r="AP50" s="1084"/>
      <c r="AQ50" s="1084"/>
      <c r="AR50" s="1084"/>
      <c r="AS50" s="1084"/>
      <c r="AT50" s="1084"/>
      <c r="AU50" s="1084"/>
      <c r="AV50" s="1084"/>
      <c r="AW50" s="1084"/>
      <c r="AX50" s="1084"/>
      <c r="AY50" s="1084"/>
      <c r="AZ50" s="1090"/>
      <c r="BA50" s="1090"/>
      <c r="BB50" s="1090"/>
      <c r="BC50" s="1090"/>
      <c r="BD50" s="1090"/>
      <c r="BE50" s="1075"/>
      <c r="BF50" s="1075"/>
      <c r="BG50" s="1075"/>
      <c r="BH50" s="1075"/>
      <c r="BI50" s="1076"/>
      <c r="BJ50" s="250"/>
      <c r="BK50" s="250"/>
      <c r="BL50" s="250"/>
      <c r="BM50" s="250"/>
      <c r="BN50" s="250"/>
      <c r="BO50" s="263"/>
      <c r="BP50" s="263"/>
      <c r="BQ50" s="260">
        <v>44</v>
      </c>
      <c r="BR50" s="261"/>
      <c r="BS50" s="1063"/>
      <c r="BT50" s="1064"/>
      <c r="BU50" s="1064"/>
      <c r="BV50" s="1064"/>
      <c r="BW50" s="1064"/>
      <c r="BX50" s="1064"/>
      <c r="BY50" s="1064"/>
      <c r="BZ50" s="1064"/>
      <c r="CA50" s="1064"/>
      <c r="CB50" s="1064"/>
      <c r="CC50" s="1064"/>
      <c r="CD50" s="1064"/>
      <c r="CE50" s="1064"/>
      <c r="CF50" s="1064"/>
      <c r="CG50" s="1065"/>
      <c r="CH50" s="1038"/>
      <c r="CI50" s="1039"/>
      <c r="CJ50" s="1039"/>
      <c r="CK50" s="1039"/>
      <c r="CL50" s="1040"/>
      <c r="CM50" s="1038"/>
      <c r="CN50" s="1039"/>
      <c r="CO50" s="1039"/>
      <c r="CP50" s="1039"/>
      <c r="CQ50" s="1040"/>
      <c r="CR50" s="1038"/>
      <c r="CS50" s="1039"/>
      <c r="CT50" s="1039"/>
      <c r="CU50" s="1039"/>
      <c r="CV50" s="1040"/>
      <c r="CW50" s="1038"/>
      <c r="CX50" s="1039"/>
      <c r="CY50" s="1039"/>
      <c r="CZ50" s="1039"/>
      <c r="DA50" s="1040"/>
      <c r="DB50" s="1038"/>
      <c r="DC50" s="1039"/>
      <c r="DD50" s="1039"/>
      <c r="DE50" s="1039"/>
      <c r="DF50" s="1040"/>
      <c r="DG50" s="1038"/>
      <c r="DH50" s="1039"/>
      <c r="DI50" s="1039"/>
      <c r="DJ50" s="1039"/>
      <c r="DK50" s="1040"/>
      <c r="DL50" s="1038"/>
      <c r="DM50" s="1039"/>
      <c r="DN50" s="1039"/>
      <c r="DO50" s="1039"/>
      <c r="DP50" s="1040"/>
      <c r="DQ50" s="1038"/>
      <c r="DR50" s="1039"/>
      <c r="DS50" s="1039"/>
      <c r="DT50" s="1039"/>
      <c r="DU50" s="1040"/>
      <c r="DV50" s="1041"/>
      <c r="DW50" s="1042"/>
      <c r="DX50" s="1042"/>
      <c r="DY50" s="1042"/>
      <c r="DZ50" s="1043"/>
      <c r="EA50" s="244"/>
    </row>
    <row r="51" spans="1:131" s="245" customFormat="1" ht="26.25" customHeight="1" x14ac:dyDescent="0.15">
      <c r="A51" s="259">
        <v>24</v>
      </c>
      <c r="B51" s="1080"/>
      <c r="C51" s="1081"/>
      <c r="D51" s="1081"/>
      <c r="E51" s="1081"/>
      <c r="F51" s="1081"/>
      <c r="G51" s="1081"/>
      <c r="H51" s="1081"/>
      <c r="I51" s="1081"/>
      <c r="J51" s="1081"/>
      <c r="K51" s="1081"/>
      <c r="L51" s="1081"/>
      <c r="M51" s="1081"/>
      <c r="N51" s="1081"/>
      <c r="O51" s="1081"/>
      <c r="P51" s="1082"/>
      <c r="Q51" s="1083"/>
      <c r="R51" s="1084"/>
      <c r="S51" s="1084"/>
      <c r="T51" s="1084"/>
      <c r="U51" s="1084"/>
      <c r="V51" s="1084"/>
      <c r="W51" s="1084"/>
      <c r="X51" s="1084"/>
      <c r="Y51" s="1084"/>
      <c r="Z51" s="1084"/>
      <c r="AA51" s="1084"/>
      <c r="AB51" s="1084"/>
      <c r="AC51" s="1084"/>
      <c r="AD51" s="1084"/>
      <c r="AE51" s="1085"/>
      <c r="AF51" s="1086"/>
      <c r="AG51" s="1087"/>
      <c r="AH51" s="1087"/>
      <c r="AI51" s="1087"/>
      <c r="AJ51" s="1088"/>
      <c r="AK51" s="1089"/>
      <c r="AL51" s="1084"/>
      <c r="AM51" s="1084"/>
      <c r="AN51" s="1084"/>
      <c r="AO51" s="1084"/>
      <c r="AP51" s="1084"/>
      <c r="AQ51" s="1084"/>
      <c r="AR51" s="1084"/>
      <c r="AS51" s="1084"/>
      <c r="AT51" s="1084"/>
      <c r="AU51" s="1084"/>
      <c r="AV51" s="1084"/>
      <c r="AW51" s="1084"/>
      <c r="AX51" s="1084"/>
      <c r="AY51" s="1084"/>
      <c r="AZ51" s="1090"/>
      <c r="BA51" s="1090"/>
      <c r="BB51" s="1090"/>
      <c r="BC51" s="1090"/>
      <c r="BD51" s="1090"/>
      <c r="BE51" s="1075"/>
      <c r="BF51" s="1075"/>
      <c r="BG51" s="1075"/>
      <c r="BH51" s="1075"/>
      <c r="BI51" s="1076"/>
      <c r="BJ51" s="250"/>
      <c r="BK51" s="250"/>
      <c r="BL51" s="250"/>
      <c r="BM51" s="250"/>
      <c r="BN51" s="250"/>
      <c r="BO51" s="263"/>
      <c r="BP51" s="263"/>
      <c r="BQ51" s="260">
        <v>45</v>
      </c>
      <c r="BR51" s="261"/>
      <c r="BS51" s="1063"/>
      <c r="BT51" s="1064"/>
      <c r="BU51" s="1064"/>
      <c r="BV51" s="1064"/>
      <c r="BW51" s="1064"/>
      <c r="BX51" s="1064"/>
      <c r="BY51" s="1064"/>
      <c r="BZ51" s="1064"/>
      <c r="CA51" s="1064"/>
      <c r="CB51" s="1064"/>
      <c r="CC51" s="1064"/>
      <c r="CD51" s="1064"/>
      <c r="CE51" s="1064"/>
      <c r="CF51" s="1064"/>
      <c r="CG51" s="1065"/>
      <c r="CH51" s="1038"/>
      <c r="CI51" s="1039"/>
      <c r="CJ51" s="1039"/>
      <c r="CK51" s="1039"/>
      <c r="CL51" s="1040"/>
      <c r="CM51" s="1038"/>
      <c r="CN51" s="1039"/>
      <c r="CO51" s="1039"/>
      <c r="CP51" s="1039"/>
      <c r="CQ51" s="1040"/>
      <c r="CR51" s="1038"/>
      <c r="CS51" s="1039"/>
      <c r="CT51" s="1039"/>
      <c r="CU51" s="1039"/>
      <c r="CV51" s="1040"/>
      <c r="CW51" s="1038"/>
      <c r="CX51" s="1039"/>
      <c r="CY51" s="1039"/>
      <c r="CZ51" s="1039"/>
      <c r="DA51" s="1040"/>
      <c r="DB51" s="1038"/>
      <c r="DC51" s="1039"/>
      <c r="DD51" s="1039"/>
      <c r="DE51" s="1039"/>
      <c r="DF51" s="1040"/>
      <c r="DG51" s="1038"/>
      <c r="DH51" s="1039"/>
      <c r="DI51" s="1039"/>
      <c r="DJ51" s="1039"/>
      <c r="DK51" s="1040"/>
      <c r="DL51" s="1038"/>
      <c r="DM51" s="1039"/>
      <c r="DN51" s="1039"/>
      <c r="DO51" s="1039"/>
      <c r="DP51" s="1040"/>
      <c r="DQ51" s="1038"/>
      <c r="DR51" s="1039"/>
      <c r="DS51" s="1039"/>
      <c r="DT51" s="1039"/>
      <c r="DU51" s="1040"/>
      <c r="DV51" s="1041"/>
      <c r="DW51" s="1042"/>
      <c r="DX51" s="1042"/>
      <c r="DY51" s="1042"/>
      <c r="DZ51" s="1043"/>
      <c r="EA51" s="244"/>
    </row>
    <row r="52" spans="1:131" s="245" customFormat="1" ht="26.25" customHeight="1" x14ac:dyDescent="0.15">
      <c r="A52" s="259">
        <v>25</v>
      </c>
      <c r="B52" s="1080"/>
      <c r="C52" s="1081"/>
      <c r="D52" s="1081"/>
      <c r="E52" s="1081"/>
      <c r="F52" s="1081"/>
      <c r="G52" s="1081"/>
      <c r="H52" s="1081"/>
      <c r="I52" s="1081"/>
      <c r="J52" s="1081"/>
      <c r="K52" s="1081"/>
      <c r="L52" s="1081"/>
      <c r="M52" s="1081"/>
      <c r="N52" s="1081"/>
      <c r="O52" s="1081"/>
      <c r="P52" s="1082"/>
      <c r="Q52" s="1083"/>
      <c r="R52" s="1084"/>
      <c r="S52" s="1084"/>
      <c r="T52" s="1084"/>
      <c r="U52" s="1084"/>
      <c r="V52" s="1084"/>
      <c r="W52" s="1084"/>
      <c r="X52" s="1084"/>
      <c r="Y52" s="1084"/>
      <c r="Z52" s="1084"/>
      <c r="AA52" s="1084"/>
      <c r="AB52" s="1084"/>
      <c r="AC52" s="1084"/>
      <c r="AD52" s="1084"/>
      <c r="AE52" s="1085"/>
      <c r="AF52" s="1086"/>
      <c r="AG52" s="1087"/>
      <c r="AH52" s="1087"/>
      <c r="AI52" s="1087"/>
      <c r="AJ52" s="1088"/>
      <c r="AK52" s="1089"/>
      <c r="AL52" s="1084"/>
      <c r="AM52" s="1084"/>
      <c r="AN52" s="1084"/>
      <c r="AO52" s="1084"/>
      <c r="AP52" s="1084"/>
      <c r="AQ52" s="1084"/>
      <c r="AR52" s="1084"/>
      <c r="AS52" s="1084"/>
      <c r="AT52" s="1084"/>
      <c r="AU52" s="1084"/>
      <c r="AV52" s="1084"/>
      <c r="AW52" s="1084"/>
      <c r="AX52" s="1084"/>
      <c r="AY52" s="1084"/>
      <c r="AZ52" s="1090"/>
      <c r="BA52" s="1090"/>
      <c r="BB52" s="1090"/>
      <c r="BC52" s="1090"/>
      <c r="BD52" s="1090"/>
      <c r="BE52" s="1075"/>
      <c r="BF52" s="1075"/>
      <c r="BG52" s="1075"/>
      <c r="BH52" s="1075"/>
      <c r="BI52" s="1076"/>
      <c r="BJ52" s="250"/>
      <c r="BK52" s="250"/>
      <c r="BL52" s="250"/>
      <c r="BM52" s="250"/>
      <c r="BN52" s="250"/>
      <c r="BO52" s="263"/>
      <c r="BP52" s="263"/>
      <c r="BQ52" s="260">
        <v>46</v>
      </c>
      <c r="BR52" s="261"/>
      <c r="BS52" s="1063"/>
      <c r="BT52" s="1064"/>
      <c r="BU52" s="1064"/>
      <c r="BV52" s="1064"/>
      <c r="BW52" s="1064"/>
      <c r="BX52" s="1064"/>
      <c r="BY52" s="1064"/>
      <c r="BZ52" s="1064"/>
      <c r="CA52" s="1064"/>
      <c r="CB52" s="1064"/>
      <c r="CC52" s="1064"/>
      <c r="CD52" s="1064"/>
      <c r="CE52" s="1064"/>
      <c r="CF52" s="1064"/>
      <c r="CG52" s="1065"/>
      <c r="CH52" s="1038"/>
      <c r="CI52" s="1039"/>
      <c r="CJ52" s="1039"/>
      <c r="CK52" s="1039"/>
      <c r="CL52" s="1040"/>
      <c r="CM52" s="1038"/>
      <c r="CN52" s="1039"/>
      <c r="CO52" s="1039"/>
      <c r="CP52" s="1039"/>
      <c r="CQ52" s="1040"/>
      <c r="CR52" s="1038"/>
      <c r="CS52" s="1039"/>
      <c r="CT52" s="1039"/>
      <c r="CU52" s="1039"/>
      <c r="CV52" s="1040"/>
      <c r="CW52" s="1038"/>
      <c r="CX52" s="1039"/>
      <c r="CY52" s="1039"/>
      <c r="CZ52" s="1039"/>
      <c r="DA52" s="1040"/>
      <c r="DB52" s="1038"/>
      <c r="DC52" s="1039"/>
      <c r="DD52" s="1039"/>
      <c r="DE52" s="1039"/>
      <c r="DF52" s="1040"/>
      <c r="DG52" s="1038"/>
      <c r="DH52" s="1039"/>
      <c r="DI52" s="1039"/>
      <c r="DJ52" s="1039"/>
      <c r="DK52" s="1040"/>
      <c r="DL52" s="1038"/>
      <c r="DM52" s="1039"/>
      <c r="DN52" s="1039"/>
      <c r="DO52" s="1039"/>
      <c r="DP52" s="1040"/>
      <c r="DQ52" s="1038"/>
      <c r="DR52" s="1039"/>
      <c r="DS52" s="1039"/>
      <c r="DT52" s="1039"/>
      <c r="DU52" s="1040"/>
      <c r="DV52" s="1041"/>
      <c r="DW52" s="1042"/>
      <c r="DX52" s="1042"/>
      <c r="DY52" s="1042"/>
      <c r="DZ52" s="1043"/>
      <c r="EA52" s="244"/>
    </row>
    <row r="53" spans="1:131" s="245" customFormat="1" ht="26.25" customHeight="1" x14ac:dyDescent="0.15">
      <c r="A53" s="259">
        <v>26</v>
      </c>
      <c r="B53" s="1080"/>
      <c r="C53" s="1081"/>
      <c r="D53" s="1081"/>
      <c r="E53" s="1081"/>
      <c r="F53" s="1081"/>
      <c r="G53" s="1081"/>
      <c r="H53" s="1081"/>
      <c r="I53" s="1081"/>
      <c r="J53" s="1081"/>
      <c r="K53" s="1081"/>
      <c r="L53" s="1081"/>
      <c r="M53" s="1081"/>
      <c r="N53" s="1081"/>
      <c r="O53" s="1081"/>
      <c r="P53" s="1082"/>
      <c r="Q53" s="1083"/>
      <c r="R53" s="1084"/>
      <c r="S53" s="1084"/>
      <c r="T53" s="1084"/>
      <c r="U53" s="1084"/>
      <c r="V53" s="1084"/>
      <c r="W53" s="1084"/>
      <c r="X53" s="1084"/>
      <c r="Y53" s="1084"/>
      <c r="Z53" s="1084"/>
      <c r="AA53" s="1084"/>
      <c r="AB53" s="1084"/>
      <c r="AC53" s="1084"/>
      <c r="AD53" s="1084"/>
      <c r="AE53" s="1085"/>
      <c r="AF53" s="1086"/>
      <c r="AG53" s="1087"/>
      <c r="AH53" s="1087"/>
      <c r="AI53" s="1087"/>
      <c r="AJ53" s="1088"/>
      <c r="AK53" s="1089"/>
      <c r="AL53" s="1084"/>
      <c r="AM53" s="1084"/>
      <c r="AN53" s="1084"/>
      <c r="AO53" s="1084"/>
      <c r="AP53" s="1084"/>
      <c r="AQ53" s="1084"/>
      <c r="AR53" s="1084"/>
      <c r="AS53" s="1084"/>
      <c r="AT53" s="1084"/>
      <c r="AU53" s="1084"/>
      <c r="AV53" s="1084"/>
      <c r="AW53" s="1084"/>
      <c r="AX53" s="1084"/>
      <c r="AY53" s="1084"/>
      <c r="AZ53" s="1090"/>
      <c r="BA53" s="1090"/>
      <c r="BB53" s="1090"/>
      <c r="BC53" s="1090"/>
      <c r="BD53" s="1090"/>
      <c r="BE53" s="1075"/>
      <c r="BF53" s="1075"/>
      <c r="BG53" s="1075"/>
      <c r="BH53" s="1075"/>
      <c r="BI53" s="1076"/>
      <c r="BJ53" s="250"/>
      <c r="BK53" s="250"/>
      <c r="BL53" s="250"/>
      <c r="BM53" s="250"/>
      <c r="BN53" s="250"/>
      <c r="BO53" s="263"/>
      <c r="BP53" s="263"/>
      <c r="BQ53" s="260">
        <v>47</v>
      </c>
      <c r="BR53" s="261"/>
      <c r="BS53" s="1063"/>
      <c r="BT53" s="1064"/>
      <c r="BU53" s="1064"/>
      <c r="BV53" s="1064"/>
      <c r="BW53" s="1064"/>
      <c r="BX53" s="1064"/>
      <c r="BY53" s="1064"/>
      <c r="BZ53" s="1064"/>
      <c r="CA53" s="1064"/>
      <c r="CB53" s="1064"/>
      <c r="CC53" s="1064"/>
      <c r="CD53" s="1064"/>
      <c r="CE53" s="1064"/>
      <c r="CF53" s="1064"/>
      <c r="CG53" s="1065"/>
      <c r="CH53" s="1038"/>
      <c r="CI53" s="1039"/>
      <c r="CJ53" s="1039"/>
      <c r="CK53" s="1039"/>
      <c r="CL53" s="1040"/>
      <c r="CM53" s="1038"/>
      <c r="CN53" s="1039"/>
      <c r="CO53" s="1039"/>
      <c r="CP53" s="1039"/>
      <c r="CQ53" s="1040"/>
      <c r="CR53" s="1038"/>
      <c r="CS53" s="1039"/>
      <c r="CT53" s="1039"/>
      <c r="CU53" s="1039"/>
      <c r="CV53" s="1040"/>
      <c r="CW53" s="1038"/>
      <c r="CX53" s="1039"/>
      <c r="CY53" s="1039"/>
      <c r="CZ53" s="1039"/>
      <c r="DA53" s="1040"/>
      <c r="DB53" s="1038"/>
      <c r="DC53" s="1039"/>
      <c r="DD53" s="1039"/>
      <c r="DE53" s="1039"/>
      <c r="DF53" s="1040"/>
      <c r="DG53" s="1038"/>
      <c r="DH53" s="1039"/>
      <c r="DI53" s="1039"/>
      <c r="DJ53" s="1039"/>
      <c r="DK53" s="1040"/>
      <c r="DL53" s="1038"/>
      <c r="DM53" s="1039"/>
      <c r="DN53" s="1039"/>
      <c r="DO53" s="1039"/>
      <c r="DP53" s="1040"/>
      <c r="DQ53" s="1038"/>
      <c r="DR53" s="1039"/>
      <c r="DS53" s="1039"/>
      <c r="DT53" s="1039"/>
      <c r="DU53" s="1040"/>
      <c r="DV53" s="1041"/>
      <c r="DW53" s="1042"/>
      <c r="DX53" s="1042"/>
      <c r="DY53" s="1042"/>
      <c r="DZ53" s="1043"/>
      <c r="EA53" s="244"/>
    </row>
    <row r="54" spans="1:131" s="245" customFormat="1" ht="26.25" customHeight="1" x14ac:dyDescent="0.15">
      <c r="A54" s="259">
        <v>27</v>
      </c>
      <c r="B54" s="1080"/>
      <c r="C54" s="1081"/>
      <c r="D54" s="1081"/>
      <c r="E54" s="1081"/>
      <c r="F54" s="1081"/>
      <c r="G54" s="1081"/>
      <c r="H54" s="1081"/>
      <c r="I54" s="1081"/>
      <c r="J54" s="1081"/>
      <c r="K54" s="1081"/>
      <c r="L54" s="1081"/>
      <c r="M54" s="1081"/>
      <c r="N54" s="1081"/>
      <c r="O54" s="1081"/>
      <c r="P54" s="1082"/>
      <c r="Q54" s="1083"/>
      <c r="R54" s="1084"/>
      <c r="S54" s="1084"/>
      <c r="T54" s="1084"/>
      <c r="U54" s="1084"/>
      <c r="V54" s="1084"/>
      <c r="W54" s="1084"/>
      <c r="X54" s="1084"/>
      <c r="Y54" s="1084"/>
      <c r="Z54" s="1084"/>
      <c r="AA54" s="1084"/>
      <c r="AB54" s="1084"/>
      <c r="AC54" s="1084"/>
      <c r="AD54" s="1084"/>
      <c r="AE54" s="1085"/>
      <c r="AF54" s="1086"/>
      <c r="AG54" s="1087"/>
      <c r="AH54" s="1087"/>
      <c r="AI54" s="1087"/>
      <c r="AJ54" s="1088"/>
      <c r="AK54" s="1089"/>
      <c r="AL54" s="1084"/>
      <c r="AM54" s="1084"/>
      <c r="AN54" s="1084"/>
      <c r="AO54" s="1084"/>
      <c r="AP54" s="1084"/>
      <c r="AQ54" s="1084"/>
      <c r="AR54" s="1084"/>
      <c r="AS54" s="1084"/>
      <c r="AT54" s="1084"/>
      <c r="AU54" s="1084"/>
      <c r="AV54" s="1084"/>
      <c r="AW54" s="1084"/>
      <c r="AX54" s="1084"/>
      <c r="AY54" s="1084"/>
      <c r="AZ54" s="1090"/>
      <c r="BA54" s="1090"/>
      <c r="BB54" s="1090"/>
      <c r="BC54" s="1090"/>
      <c r="BD54" s="1090"/>
      <c r="BE54" s="1075"/>
      <c r="BF54" s="1075"/>
      <c r="BG54" s="1075"/>
      <c r="BH54" s="1075"/>
      <c r="BI54" s="1076"/>
      <c r="BJ54" s="250"/>
      <c r="BK54" s="250"/>
      <c r="BL54" s="250"/>
      <c r="BM54" s="250"/>
      <c r="BN54" s="250"/>
      <c r="BO54" s="263"/>
      <c r="BP54" s="263"/>
      <c r="BQ54" s="260">
        <v>48</v>
      </c>
      <c r="BR54" s="261"/>
      <c r="BS54" s="1063"/>
      <c r="BT54" s="1064"/>
      <c r="BU54" s="1064"/>
      <c r="BV54" s="1064"/>
      <c r="BW54" s="1064"/>
      <c r="BX54" s="1064"/>
      <c r="BY54" s="1064"/>
      <c r="BZ54" s="1064"/>
      <c r="CA54" s="1064"/>
      <c r="CB54" s="1064"/>
      <c r="CC54" s="1064"/>
      <c r="CD54" s="1064"/>
      <c r="CE54" s="1064"/>
      <c r="CF54" s="1064"/>
      <c r="CG54" s="1065"/>
      <c r="CH54" s="1038"/>
      <c r="CI54" s="1039"/>
      <c r="CJ54" s="1039"/>
      <c r="CK54" s="1039"/>
      <c r="CL54" s="1040"/>
      <c r="CM54" s="1038"/>
      <c r="CN54" s="1039"/>
      <c r="CO54" s="1039"/>
      <c r="CP54" s="1039"/>
      <c r="CQ54" s="1040"/>
      <c r="CR54" s="1038"/>
      <c r="CS54" s="1039"/>
      <c r="CT54" s="1039"/>
      <c r="CU54" s="1039"/>
      <c r="CV54" s="1040"/>
      <c r="CW54" s="1038"/>
      <c r="CX54" s="1039"/>
      <c r="CY54" s="1039"/>
      <c r="CZ54" s="1039"/>
      <c r="DA54" s="1040"/>
      <c r="DB54" s="1038"/>
      <c r="DC54" s="1039"/>
      <c r="DD54" s="1039"/>
      <c r="DE54" s="1039"/>
      <c r="DF54" s="1040"/>
      <c r="DG54" s="1038"/>
      <c r="DH54" s="1039"/>
      <c r="DI54" s="1039"/>
      <c r="DJ54" s="1039"/>
      <c r="DK54" s="1040"/>
      <c r="DL54" s="1038"/>
      <c r="DM54" s="1039"/>
      <c r="DN54" s="1039"/>
      <c r="DO54" s="1039"/>
      <c r="DP54" s="1040"/>
      <c r="DQ54" s="1038"/>
      <c r="DR54" s="1039"/>
      <c r="DS54" s="1039"/>
      <c r="DT54" s="1039"/>
      <c r="DU54" s="1040"/>
      <c r="DV54" s="1041"/>
      <c r="DW54" s="1042"/>
      <c r="DX54" s="1042"/>
      <c r="DY54" s="1042"/>
      <c r="DZ54" s="1043"/>
      <c r="EA54" s="244"/>
    </row>
    <row r="55" spans="1:131" s="245" customFormat="1" ht="26.25" customHeight="1" x14ac:dyDescent="0.15">
      <c r="A55" s="259">
        <v>28</v>
      </c>
      <c r="B55" s="1080"/>
      <c r="C55" s="1081"/>
      <c r="D55" s="1081"/>
      <c r="E55" s="1081"/>
      <c r="F55" s="1081"/>
      <c r="G55" s="1081"/>
      <c r="H55" s="1081"/>
      <c r="I55" s="1081"/>
      <c r="J55" s="1081"/>
      <c r="K55" s="1081"/>
      <c r="L55" s="1081"/>
      <c r="M55" s="1081"/>
      <c r="N55" s="1081"/>
      <c r="O55" s="1081"/>
      <c r="P55" s="1082"/>
      <c r="Q55" s="1083"/>
      <c r="R55" s="1084"/>
      <c r="S55" s="1084"/>
      <c r="T55" s="1084"/>
      <c r="U55" s="1084"/>
      <c r="V55" s="1084"/>
      <c r="W55" s="1084"/>
      <c r="X55" s="1084"/>
      <c r="Y55" s="1084"/>
      <c r="Z55" s="1084"/>
      <c r="AA55" s="1084"/>
      <c r="AB55" s="1084"/>
      <c r="AC55" s="1084"/>
      <c r="AD55" s="1084"/>
      <c r="AE55" s="1085"/>
      <c r="AF55" s="1086"/>
      <c r="AG55" s="1087"/>
      <c r="AH55" s="1087"/>
      <c r="AI55" s="1087"/>
      <c r="AJ55" s="1088"/>
      <c r="AK55" s="1089"/>
      <c r="AL55" s="1084"/>
      <c r="AM55" s="1084"/>
      <c r="AN55" s="1084"/>
      <c r="AO55" s="1084"/>
      <c r="AP55" s="1084"/>
      <c r="AQ55" s="1084"/>
      <c r="AR55" s="1084"/>
      <c r="AS55" s="1084"/>
      <c r="AT55" s="1084"/>
      <c r="AU55" s="1084"/>
      <c r="AV55" s="1084"/>
      <c r="AW55" s="1084"/>
      <c r="AX55" s="1084"/>
      <c r="AY55" s="1084"/>
      <c r="AZ55" s="1090"/>
      <c r="BA55" s="1090"/>
      <c r="BB55" s="1090"/>
      <c r="BC55" s="1090"/>
      <c r="BD55" s="1090"/>
      <c r="BE55" s="1075"/>
      <c r="BF55" s="1075"/>
      <c r="BG55" s="1075"/>
      <c r="BH55" s="1075"/>
      <c r="BI55" s="1076"/>
      <c r="BJ55" s="250"/>
      <c r="BK55" s="250"/>
      <c r="BL55" s="250"/>
      <c r="BM55" s="250"/>
      <c r="BN55" s="250"/>
      <c r="BO55" s="263"/>
      <c r="BP55" s="263"/>
      <c r="BQ55" s="260">
        <v>49</v>
      </c>
      <c r="BR55" s="261"/>
      <c r="BS55" s="1063"/>
      <c r="BT55" s="1064"/>
      <c r="BU55" s="1064"/>
      <c r="BV55" s="1064"/>
      <c r="BW55" s="1064"/>
      <c r="BX55" s="1064"/>
      <c r="BY55" s="1064"/>
      <c r="BZ55" s="1064"/>
      <c r="CA55" s="1064"/>
      <c r="CB55" s="1064"/>
      <c r="CC55" s="1064"/>
      <c r="CD55" s="1064"/>
      <c r="CE55" s="1064"/>
      <c r="CF55" s="1064"/>
      <c r="CG55" s="1065"/>
      <c r="CH55" s="1038"/>
      <c r="CI55" s="1039"/>
      <c r="CJ55" s="1039"/>
      <c r="CK55" s="1039"/>
      <c r="CL55" s="1040"/>
      <c r="CM55" s="1038"/>
      <c r="CN55" s="1039"/>
      <c r="CO55" s="1039"/>
      <c r="CP55" s="1039"/>
      <c r="CQ55" s="1040"/>
      <c r="CR55" s="1038"/>
      <c r="CS55" s="1039"/>
      <c r="CT55" s="1039"/>
      <c r="CU55" s="1039"/>
      <c r="CV55" s="1040"/>
      <c r="CW55" s="1038"/>
      <c r="CX55" s="1039"/>
      <c r="CY55" s="1039"/>
      <c r="CZ55" s="1039"/>
      <c r="DA55" s="1040"/>
      <c r="DB55" s="1038"/>
      <c r="DC55" s="1039"/>
      <c r="DD55" s="1039"/>
      <c r="DE55" s="1039"/>
      <c r="DF55" s="1040"/>
      <c r="DG55" s="1038"/>
      <c r="DH55" s="1039"/>
      <c r="DI55" s="1039"/>
      <c r="DJ55" s="1039"/>
      <c r="DK55" s="1040"/>
      <c r="DL55" s="1038"/>
      <c r="DM55" s="1039"/>
      <c r="DN55" s="1039"/>
      <c r="DO55" s="1039"/>
      <c r="DP55" s="1040"/>
      <c r="DQ55" s="1038"/>
      <c r="DR55" s="1039"/>
      <c r="DS55" s="1039"/>
      <c r="DT55" s="1039"/>
      <c r="DU55" s="1040"/>
      <c r="DV55" s="1041"/>
      <c r="DW55" s="1042"/>
      <c r="DX55" s="1042"/>
      <c r="DY55" s="1042"/>
      <c r="DZ55" s="1043"/>
      <c r="EA55" s="244"/>
    </row>
    <row r="56" spans="1:131" s="245" customFormat="1" ht="26.25" customHeight="1" x14ac:dyDescent="0.15">
      <c r="A56" s="259">
        <v>29</v>
      </c>
      <c r="B56" s="1080"/>
      <c r="C56" s="1081"/>
      <c r="D56" s="1081"/>
      <c r="E56" s="1081"/>
      <c r="F56" s="1081"/>
      <c r="G56" s="1081"/>
      <c r="H56" s="1081"/>
      <c r="I56" s="1081"/>
      <c r="J56" s="1081"/>
      <c r="K56" s="1081"/>
      <c r="L56" s="1081"/>
      <c r="M56" s="1081"/>
      <c r="N56" s="1081"/>
      <c r="O56" s="1081"/>
      <c r="P56" s="1082"/>
      <c r="Q56" s="1083"/>
      <c r="R56" s="1084"/>
      <c r="S56" s="1084"/>
      <c r="T56" s="1084"/>
      <c r="U56" s="1084"/>
      <c r="V56" s="1084"/>
      <c r="W56" s="1084"/>
      <c r="X56" s="1084"/>
      <c r="Y56" s="1084"/>
      <c r="Z56" s="1084"/>
      <c r="AA56" s="1084"/>
      <c r="AB56" s="1084"/>
      <c r="AC56" s="1084"/>
      <c r="AD56" s="1084"/>
      <c r="AE56" s="1085"/>
      <c r="AF56" s="1086"/>
      <c r="AG56" s="1087"/>
      <c r="AH56" s="1087"/>
      <c r="AI56" s="1087"/>
      <c r="AJ56" s="1088"/>
      <c r="AK56" s="1089"/>
      <c r="AL56" s="1084"/>
      <c r="AM56" s="1084"/>
      <c r="AN56" s="1084"/>
      <c r="AO56" s="1084"/>
      <c r="AP56" s="1084"/>
      <c r="AQ56" s="1084"/>
      <c r="AR56" s="1084"/>
      <c r="AS56" s="1084"/>
      <c r="AT56" s="1084"/>
      <c r="AU56" s="1084"/>
      <c r="AV56" s="1084"/>
      <c r="AW56" s="1084"/>
      <c r="AX56" s="1084"/>
      <c r="AY56" s="1084"/>
      <c r="AZ56" s="1090"/>
      <c r="BA56" s="1090"/>
      <c r="BB56" s="1090"/>
      <c r="BC56" s="1090"/>
      <c r="BD56" s="1090"/>
      <c r="BE56" s="1075"/>
      <c r="BF56" s="1075"/>
      <c r="BG56" s="1075"/>
      <c r="BH56" s="1075"/>
      <c r="BI56" s="1076"/>
      <c r="BJ56" s="250"/>
      <c r="BK56" s="250"/>
      <c r="BL56" s="250"/>
      <c r="BM56" s="250"/>
      <c r="BN56" s="250"/>
      <c r="BO56" s="263"/>
      <c r="BP56" s="263"/>
      <c r="BQ56" s="260">
        <v>50</v>
      </c>
      <c r="BR56" s="261"/>
      <c r="BS56" s="1063"/>
      <c r="BT56" s="1064"/>
      <c r="BU56" s="1064"/>
      <c r="BV56" s="1064"/>
      <c r="BW56" s="1064"/>
      <c r="BX56" s="1064"/>
      <c r="BY56" s="1064"/>
      <c r="BZ56" s="1064"/>
      <c r="CA56" s="1064"/>
      <c r="CB56" s="1064"/>
      <c r="CC56" s="1064"/>
      <c r="CD56" s="1064"/>
      <c r="CE56" s="1064"/>
      <c r="CF56" s="1064"/>
      <c r="CG56" s="1065"/>
      <c r="CH56" s="1038"/>
      <c r="CI56" s="1039"/>
      <c r="CJ56" s="1039"/>
      <c r="CK56" s="1039"/>
      <c r="CL56" s="1040"/>
      <c r="CM56" s="1038"/>
      <c r="CN56" s="1039"/>
      <c r="CO56" s="1039"/>
      <c r="CP56" s="1039"/>
      <c r="CQ56" s="1040"/>
      <c r="CR56" s="1038"/>
      <c r="CS56" s="1039"/>
      <c r="CT56" s="1039"/>
      <c r="CU56" s="1039"/>
      <c r="CV56" s="1040"/>
      <c r="CW56" s="1038"/>
      <c r="CX56" s="1039"/>
      <c r="CY56" s="1039"/>
      <c r="CZ56" s="1039"/>
      <c r="DA56" s="1040"/>
      <c r="DB56" s="1038"/>
      <c r="DC56" s="1039"/>
      <c r="DD56" s="1039"/>
      <c r="DE56" s="1039"/>
      <c r="DF56" s="1040"/>
      <c r="DG56" s="1038"/>
      <c r="DH56" s="1039"/>
      <c r="DI56" s="1039"/>
      <c r="DJ56" s="1039"/>
      <c r="DK56" s="1040"/>
      <c r="DL56" s="1038"/>
      <c r="DM56" s="1039"/>
      <c r="DN56" s="1039"/>
      <c r="DO56" s="1039"/>
      <c r="DP56" s="1040"/>
      <c r="DQ56" s="1038"/>
      <c r="DR56" s="1039"/>
      <c r="DS56" s="1039"/>
      <c r="DT56" s="1039"/>
      <c r="DU56" s="1040"/>
      <c r="DV56" s="1041"/>
      <c r="DW56" s="1042"/>
      <c r="DX56" s="1042"/>
      <c r="DY56" s="1042"/>
      <c r="DZ56" s="1043"/>
      <c r="EA56" s="244"/>
    </row>
    <row r="57" spans="1:131" s="245" customFormat="1" ht="26.25" customHeight="1" x14ac:dyDescent="0.15">
      <c r="A57" s="259">
        <v>30</v>
      </c>
      <c r="B57" s="1080"/>
      <c r="C57" s="1081"/>
      <c r="D57" s="1081"/>
      <c r="E57" s="1081"/>
      <c r="F57" s="1081"/>
      <c r="G57" s="1081"/>
      <c r="H57" s="1081"/>
      <c r="I57" s="1081"/>
      <c r="J57" s="1081"/>
      <c r="K57" s="1081"/>
      <c r="L57" s="1081"/>
      <c r="M57" s="1081"/>
      <c r="N57" s="1081"/>
      <c r="O57" s="1081"/>
      <c r="P57" s="1082"/>
      <c r="Q57" s="1083"/>
      <c r="R57" s="1084"/>
      <c r="S57" s="1084"/>
      <c r="T57" s="1084"/>
      <c r="U57" s="1084"/>
      <c r="V57" s="1084"/>
      <c r="W57" s="1084"/>
      <c r="X57" s="1084"/>
      <c r="Y57" s="1084"/>
      <c r="Z57" s="1084"/>
      <c r="AA57" s="1084"/>
      <c r="AB57" s="1084"/>
      <c r="AC57" s="1084"/>
      <c r="AD57" s="1084"/>
      <c r="AE57" s="1085"/>
      <c r="AF57" s="1086"/>
      <c r="AG57" s="1087"/>
      <c r="AH57" s="1087"/>
      <c r="AI57" s="1087"/>
      <c r="AJ57" s="1088"/>
      <c r="AK57" s="1089"/>
      <c r="AL57" s="1084"/>
      <c r="AM57" s="1084"/>
      <c r="AN57" s="1084"/>
      <c r="AO57" s="1084"/>
      <c r="AP57" s="1084"/>
      <c r="AQ57" s="1084"/>
      <c r="AR57" s="1084"/>
      <c r="AS57" s="1084"/>
      <c r="AT57" s="1084"/>
      <c r="AU57" s="1084"/>
      <c r="AV57" s="1084"/>
      <c r="AW57" s="1084"/>
      <c r="AX57" s="1084"/>
      <c r="AY57" s="1084"/>
      <c r="AZ57" s="1090"/>
      <c r="BA57" s="1090"/>
      <c r="BB57" s="1090"/>
      <c r="BC57" s="1090"/>
      <c r="BD57" s="1090"/>
      <c r="BE57" s="1075"/>
      <c r="BF57" s="1075"/>
      <c r="BG57" s="1075"/>
      <c r="BH57" s="1075"/>
      <c r="BI57" s="1076"/>
      <c r="BJ57" s="250"/>
      <c r="BK57" s="250"/>
      <c r="BL57" s="250"/>
      <c r="BM57" s="250"/>
      <c r="BN57" s="250"/>
      <c r="BO57" s="263"/>
      <c r="BP57" s="263"/>
      <c r="BQ57" s="260">
        <v>51</v>
      </c>
      <c r="BR57" s="261"/>
      <c r="BS57" s="1063"/>
      <c r="BT57" s="1064"/>
      <c r="BU57" s="1064"/>
      <c r="BV57" s="1064"/>
      <c r="BW57" s="1064"/>
      <c r="BX57" s="1064"/>
      <c r="BY57" s="1064"/>
      <c r="BZ57" s="1064"/>
      <c r="CA57" s="1064"/>
      <c r="CB57" s="1064"/>
      <c r="CC57" s="1064"/>
      <c r="CD57" s="1064"/>
      <c r="CE57" s="1064"/>
      <c r="CF57" s="1064"/>
      <c r="CG57" s="1065"/>
      <c r="CH57" s="1038"/>
      <c r="CI57" s="1039"/>
      <c r="CJ57" s="1039"/>
      <c r="CK57" s="1039"/>
      <c r="CL57" s="1040"/>
      <c r="CM57" s="1038"/>
      <c r="CN57" s="1039"/>
      <c r="CO57" s="1039"/>
      <c r="CP57" s="1039"/>
      <c r="CQ57" s="1040"/>
      <c r="CR57" s="1038"/>
      <c r="CS57" s="1039"/>
      <c r="CT57" s="1039"/>
      <c r="CU57" s="1039"/>
      <c r="CV57" s="1040"/>
      <c r="CW57" s="1038"/>
      <c r="CX57" s="1039"/>
      <c r="CY57" s="1039"/>
      <c r="CZ57" s="1039"/>
      <c r="DA57" s="1040"/>
      <c r="DB57" s="1038"/>
      <c r="DC57" s="1039"/>
      <c r="DD57" s="1039"/>
      <c r="DE57" s="1039"/>
      <c r="DF57" s="1040"/>
      <c r="DG57" s="1038"/>
      <c r="DH57" s="1039"/>
      <c r="DI57" s="1039"/>
      <c r="DJ57" s="1039"/>
      <c r="DK57" s="1040"/>
      <c r="DL57" s="1038"/>
      <c r="DM57" s="1039"/>
      <c r="DN57" s="1039"/>
      <c r="DO57" s="1039"/>
      <c r="DP57" s="1040"/>
      <c r="DQ57" s="1038"/>
      <c r="DR57" s="1039"/>
      <c r="DS57" s="1039"/>
      <c r="DT57" s="1039"/>
      <c r="DU57" s="1040"/>
      <c r="DV57" s="1041"/>
      <c r="DW57" s="1042"/>
      <c r="DX57" s="1042"/>
      <c r="DY57" s="1042"/>
      <c r="DZ57" s="1043"/>
      <c r="EA57" s="244"/>
    </row>
    <row r="58" spans="1:131" s="245" customFormat="1" ht="26.25" customHeight="1" x14ac:dyDescent="0.15">
      <c r="A58" s="259">
        <v>31</v>
      </c>
      <c r="B58" s="1080"/>
      <c r="C58" s="1081"/>
      <c r="D58" s="1081"/>
      <c r="E58" s="1081"/>
      <c r="F58" s="1081"/>
      <c r="G58" s="1081"/>
      <c r="H58" s="1081"/>
      <c r="I58" s="1081"/>
      <c r="J58" s="1081"/>
      <c r="K58" s="1081"/>
      <c r="L58" s="1081"/>
      <c r="M58" s="1081"/>
      <c r="N58" s="1081"/>
      <c r="O58" s="1081"/>
      <c r="P58" s="1082"/>
      <c r="Q58" s="1083"/>
      <c r="R58" s="1084"/>
      <c r="S58" s="1084"/>
      <c r="T58" s="1084"/>
      <c r="U58" s="1084"/>
      <c r="V58" s="1084"/>
      <c r="W58" s="1084"/>
      <c r="X58" s="1084"/>
      <c r="Y58" s="1084"/>
      <c r="Z58" s="1084"/>
      <c r="AA58" s="1084"/>
      <c r="AB58" s="1084"/>
      <c r="AC58" s="1084"/>
      <c r="AD58" s="1084"/>
      <c r="AE58" s="1085"/>
      <c r="AF58" s="1086"/>
      <c r="AG58" s="1087"/>
      <c r="AH58" s="1087"/>
      <c r="AI58" s="1087"/>
      <c r="AJ58" s="1088"/>
      <c r="AK58" s="1089"/>
      <c r="AL58" s="1084"/>
      <c r="AM58" s="1084"/>
      <c r="AN58" s="1084"/>
      <c r="AO58" s="1084"/>
      <c r="AP58" s="1084"/>
      <c r="AQ58" s="1084"/>
      <c r="AR58" s="1084"/>
      <c r="AS58" s="1084"/>
      <c r="AT58" s="1084"/>
      <c r="AU58" s="1084"/>
      <c r="AV58" s="1084"/>
      <c r="AW58" s="1084"/>
      <c r="AX58" s="1084"/>
      <c r="AY58" s="1084"/>
      <c r="AZ58" s="1090"/>
      <c r="BA58" s="1090"/>
      <c r="BB58" s="1090"/>
      <c r="BC58" s="1090"/>
      <c r="BD58" s="1090"/>
      <c r="BE58" s="1075"/>
      <c r="BF58" s="1075"/>
      <c r="BG58" s="1075"/>
      <c r="BH58" s="1075"/>
      <c r="BI58" s="1076"/>
      <c r="BJ58" s="250"/>
      <c r="BK58" s="250"/>
      <c r="BL58" s="250"/>
      <c r="BM58" s="250"/>
      <c r="BN58" s="250"/>
      <c r="BO58" s="263"/>
      <c r="BP58" s="263"/>
      <c r="BQ58" s="260">
        <v>52</v>
      </c>
      <c r="BR58" s="261"/>
      <c r="BS58" s="1063"/>
      <c r="BT58" s="1064"/>
      <c r="BU58" s="1064"/>
      <c r="BV58" s="1064"/>
      <c r="BW58" s="1064"/>
      <c r="BX58" s="1064"/>
      <c r="BY58" s="1064"/>
      <c r="BZ58" s="1064"/>
      <c r="CA58" s="1064"/>
      <c r="CB58" s="1064"/>
      <c r="CC58" s="1064"/>
      <c r="CD58" s="1064"/>
      <c r="CE58" s="1064"/>
      <c r="CF58" s="1064"/>
      <c r="CG58" s="1065"/>
      <c r="CH58" s="1038"/>
      <c r="CI58" s="1039"/>
      <c r="CJ58" s="1039"/>
      <c r="CK58" s="1039"/>
      <c r="CL58" s="1040"/>
      <c r="CM58" s="1038"/>
      <c r="CN58" s="1039"/>
      <c r="CO58" s="1039"/>
      <c r="CP58" s="1039"/>
      <c r="CQ58" s="1040"/>
      <c r="CR58" s="1038"/>
      <c r="CS58" s="1039"/>
      <c r="CT58" s="1039"/>
      <c r="CU58" s="1039"/>
      <c r="CV58" s="1040"/>
      <c r="CW58" s="1038"/>
      <c r="CX58" s="1039"/>
      <c r="CY58" s="1039"/>
      <c r="CZ58" s="1039"/>
      <c r="DA58" s="1040"/>
      <c r="DB58" s="1038"/>
      <c r="DC58" s="1039"/>
      <c r="DD58" s="1039"/>
      <c r="DE58" s="1039"/>
      <c r="DF58" s="1040"/>
      <c r="DG58" s="1038"/>
      <c r="DH58" s="1039"/>
      <c r="DI58" s="1039"/>
      <c r="DJ58" s="1039"/>
      <c r="DK58" s="1040"/>
      <c r="DL58" s="1038"/>
      <c r="DM58" s="1039"/>
      <c r="DN58" s="1039"/>
      <c r="DO58" s="1039"/>
      <c r="DP58" s="1040"/>
      <c r="DQ58" s="1038"/>
      <c r="DR58" s="1039"/>
      <c r="DS58" s="1039"/>
      <c r="DT58" s="1039"/>
      <c r="DU58" s="1040"/>
      <c r="DV58" s="1041"/>
      <c r="DW58" s="1042"/>
      <c r="DX58" s="1042"/>
      <c r="DY58" s="1042"/>
      <c r="DZ58" s="1043"/>
      <c r="EA58" s="244"/>
    </row>
    <row r="59" spans="1:131" s="245" customFormat="1" ht="26.25" customHeight="1" x14ac:dyDescent="0.15">
      <c r="A59" s="259">
        <v>32</v>
      </c>
      <c r="B59" s="1080"/>
      <c r="C59" s="1081"/>
      <c r="D59" s="1081"/>
      <c r="E59" s="1081"/>
      <c r="F59" s="1081"/>
      <c r="G59" s="1081"/>
      <c r="H59" s="1081"/>
      <c r="I59" s="1081"/>
      <c r="J59" s="1081"/>
      <c r="K59" s="1081"/>
      <c r="L59" s="1081"/>
      <c r="M59" s="1081"/>
      <c r="N59" s="1081"/>
      <c r="O59" s="1081"/>
      <c r="P59" s="1082"/>
      <c r="Q59" s="1083"/>
      <c r="R59" s="1084"/>
      <c r="S59" s="1084"/>
      <c r="T59" s="1084"/>
      <c r="U59" s="1084"/>
      <c r="V59" s="1084"/>
      <c r="W59" s="1084"/>
      <c r="X59" s="1084"/>
      <c r="Y59" s="1084"/>
      <c r="Z59" s="1084"/>
      <c r="AA59" s="1084"/>
      <c r="AB59" s="1084"/>
      <c r="AC59" s="1084"/>
      <c r="AD59" s="1084"/>
      <c r="AE59" s="1085"/>
      <c r="AF59" s="1086"/>
      <c r="AG59" s="1087"/>
      <c r="AH59" s="1087"/>
      <c r="AI59" s="1087"/>
      <c r="AJ59" s="1088"/>
      <c r="AK59" s="1089"/>
      <c r="AL59" s="1084"/>
      <c r="AM59" s="1084"/>
      <c r="AN59" s="1084"/>
      <c r="AO59" s="1084"/>
      <c r="AP59" s="1084"/>
      <c r="AQ59" s="1084"/>
      <c r="AR59" s="1084"/>
      <c r="AS59" s="1084"/>
      <c r="AT59" s="1084"/>
      <c r="AU59" s="1084"/>
      <c r="AV59" s="1084"/>
      <c r="AW59" s="1084"/>
      <c r="AX59" s="1084"/>
      <c r="AY59" s="1084"/>
      <c r="AZ59" s="1090"/>
      <c r="BA59" s="1090"/>
      <c r="BB59" s="1090"/>
      <c r="BC59" s="1090"/>
      <c r="BD59" s="1090"/>
      <c r="BE59" s="1075"/>
      <c r="BF59" s="1075"/>
      <c r="BG59" s="1075"/>
      <c r="BH59" s="1075"/>
      <c r="BI59" s="1076"/>
      <c r="BJ59" s="250"/>
      <c r="BK59" s="250"/>
      <c r="BL59" s="250"/>
      <c r="BM59" s="250"/>
      <c r="BN59" s="250"/>
      <c r="BO59" s="263"/>
      <c r="BP59" s="263"/>
      <c r="BQ59" s="260">
        <v>53</v>
      </c>
      <c r="BR59" s="261"/>
      <c r="BS59" s="1063"/>
      <c r="BT59" s="1064"/>
      <c r="BU59" s="1064"/>
      <c r="BV59" s="1064"/>
      <c r="BW59" s="1064"/>
      <c r="BX59" s="1064"/>
      <c r="BY59" s="1064"/>
      <c r="BZ59" s="1064"/>
      <c r="CA59" s="1064"/>
      <c r="CB59" s="1064"/>
      <c r="CC59" s="1064"/>
      <c r="CD59" s="1064"/>
      <c r="CE59" s="1064"/>
      <c r="CF59" s="1064"/>
      <c r="CG59" s="1065"/>
      <c r="CH59" s="1038"/>
      <c r="CI59" s="1039"/>
      <c r="CJ59" s="1039"/>
      <c r="CK59" s="1039"/>
      <c r="CL59" s="1040"/>
      <c r="CM59" s="1038"/>
      <c r="CN59" s="1039"/>
      <c r="CO59" s="1039"/>
      <c r="CP59" s="1039"/>
      <c r="CQ59" s="1040"/>
      <c r="CR59" s="1038"/>
      <c r="CS59" s="1039"/>
      <c r="CT59" s="1039"/>
      <c r="CU59" s="1039"/>
      <c r="CV59" s="1040"/>
      <c r="CW59" s="1038"/>
      <c r="CX59" s="1039"/>
      <c r="CY59" s="1039"/>
      <c r="CZ59" s="1039"/>
      <c r="DA59" s="1040"/>
      <c r="DB59" s="1038"/>
      <c r="DC59" s="1039"/>
      <c r="DD59" s="1039"/>
      <c r="DE59" s="1039"/>
      <c r="DF59" s="1040"/>
      <c r="DG59" s="1038"/>
      <c r="DH59" s="1039"/>
      <c r="DI59" s="1039"/>
      <c r="DJ59" s="1039"/>
      <c r="DK59" s="1040"/>
      <c r="DL59" s="1038"/>
      <c r="DM59" s="1039"/>
      <c r="DN59" s="1039"/>
      <c r="DO59" s="1039"/>
      <c r="DP59" s="1040"/>
      <c r="DQ59" s="1038"/>
      <c r="DR59" s="1039"/>
      <c r="DS59" s="1039"/>
      <c r="DT59" s="1039"/>
      <c r="DU59" s="1040"/>
      <c r="DV59" s="1041"/>
      <c r="DW59" s="1042"/>
      <c r="DX59" s="1042"/>
      <c r="DY59" s="1042"/>
      <c r="DZ59" s="1043"/>
      <c r="EA59" s="244"/>
    </row>
    <row r="60" spans="1:131" s="245" customFormat="1" ht="26.25" customHeight="1" x14ac:dyDescent="0.15">
      <c r="A60" s="259">
        <v>33</v>
      </c>
      <c r="B60" s="1080"/>
      <c r="C60" s="1081"/>
      <c r="D60" s="1081"/>
      <c r="E60" s="1081"/>
      <c r="F60" s="1081"/>
      <c r="G60" s="1081"/>
      <c r="H60" s="1081"/>
      <c r="I60" s="1081"/>
      <c r="J60" s="1081"/>
      <c r="K60" s="1081"/>
      <c r="L60" s="1081"/>
      <c r="M60" s="1081"/>
      <c r="N60" s="1081"/>
      <c r="O60" s="1081"/>
      <c r="P60" s="1082"/>
      <c r="Q60" s="1083"/>
      <c r="R60" s="1084"/>
      <c r="S60" s="1084"/>
      <c r="T60" s="1084"/>
      <c r="U60" s="1084"/>
      <c r="V60" s="1084"/>
      <c r="W60" s="1084"/>
      <c r="X60" s="1084"/>
      <c r="Y60" s="1084"/>
      <c r="Z60" s="1084"/>
      <c r="AA60" s="1084"/>
      <c r="AB60" s="1084"/>
      <c r="AC60" s="1084"/>
      <c r="AD60" s="1084"/>
      <c r="AE60" s="1085"/>
      <c r="AF60" s="1086"/>
      <c r="AG60" s="1087"/>
      <c r="AH60" s="1087"/>
      <c r="AI60" s="1087"/>
      <c r="AJ60" s="1088"/>
      <c r="AK60" s="1089"/>
      <c r="AL60" s="1084"/>
      <c r="AM60" s="1084"/>
      <c r="AN60" s="1084"/>
      <c r="AO60" s="1084"/>
      <c r="AP60" s="1084"/>
      <c r="AQ60" s="1084"/>
      <c r="AR60" s="1084"/>
      <c r="AS60" s="1084"/>
      <c r="AT60" s="1084"/>
      <c r="AU60" s="1084"/>
      <c r="AV60" s="1084"/>
      <c r="AW60" s="1084"/>
      <c r="AX60" s="1084"/>
      <c r="AY60" s="1084"/>
      <c r="AZ60" s="1090"/>
      <c r="BA60" s="1090"/>
      <c r="BB60" s="1090"/>
      <c r="BC60" s="1090"/>
      <c r="BD60" s="1090"/>
      <c r="BE60" s="1075"/>
      <c r="BF60" s="1075"/>
      <c r="BG60" s="1075"/>
      <c r="BH60" s="1075"/>
      <c r="BI60" s="1076"/>
      <c r="BJ60" s="250"/>
      <c r="BK60" s="250"/>
      <c r="BL60" s="250"/>
      <c r="BM60" s="250"/>
      <c r="BN60" s="250"/>
      <c r="BO60" s="263"/>
      <c r="BP60" s="263"/>
      <c r="BQ60" s="260">
        <v>54</v>
      </c>
      <c r="BR60" s="261"/>
      <c r="BS60" s="1063"/>
      <c r="BT60" s="1064"/>
      <c r="BU60" s="1064"/>
      <c r="BV60" s="1064"/>
      <c r="BW60" s="1064"/>
      <c r="BX60" s="1064"/>
      <c r="BY60" s="1064"/>
      <c r="BZ60" s="1064"/>
      <c r="CA60" s="1064"/>
      <c r="CB60" s="1064"/>
      <c r="CC60" s="1064"/>
      <c r="CD60" s="1064"/>
      <c r="CE60" s="1064"/>
      <c r="CF60" s="1064"/>
      <c r="CG60" s="1065"/>
      <c r="CH60" s="1038"/>
      <c r="CI60" s="1039"/>
      <c r="CJ60" s="1039"/>
      <c r="CK60" s="1039"/>
      <c r="CL60" s="1040"/>
      <c r="CM60" s="1038"/>
      <c r="CN60" s="1039"/>
      <c r="CO60" s="1039"/>
      <c r="CP60" s="1039"/>
      <c r="CQ60" s="1040"/>
      <c r="CR60" s="1038"/>
      <c r="CS60" s="1039"/>
      <c r="CT60" s="1039"/>
      <c r="CU60" s="1039"/>
      <c r="CV60" s="1040"/>
      <c r="CW60" s="1038"/>
      <c r="CX60" s="1039"/>
      <c r="CY60" s="1039"/>
      <c r="CZ60" s="1039"/>
      <c r="DA60" s="1040"/>
      <c r="DB60" s="1038"/>
      <c r="DC60" s="1039"/>
      <c r="DD60" s="1039"/>
      <c r="DE60" s="1039"/>
      <c r="DF60" s="1040"/>
      <c r="DG60" s="1038"/>
      <c r="DH60" s="1039"/>
      <c r="DI60" s="1039"/>
      <c r="DJ60" s="1039"/>
      <c r="DK60" s="1040"/>
      <c r="DL60" s="1038"/>
      <c r="DM60" s="1039"/>
      <c r="DN60" s="1039"/>
      <c r="DO60" s="1039"/>
      <c r="DP60" s="1040"/>
      <c r="DQ60" s="1038"/>
      <c r="DR60" s="1039"/>
      <c r="DS60" s="1039"/>
      <c r="DT60" s="1039"/>
      <c r="DU60" s="1040"/>
      <c r="DV60" s="1041"/>
      <c r="DW60" s="1042"/>
      <c r="DX60" s="1042"/>
      <c r="DY60" s="1042"/>
      <c r="DZ60" s="1043"/>
      <c r="EA60" s="244"/>
    </row>
    <row r="61" spans="1:131" s="245" customFormat="1" ht="26.25" customHeight="1" thickBot="1" x14ac:dyDescent="0.2">
      <c r="A61" s="259">
        <v>34</v>
      </c>
      <c r="B61" s="1080"/>
      <c r="C61" s="1081"/>
      <c r="D61" s="1081"/>
      <c r="E61" s="1081"/>
      <c r="F61" s="1081"/>
      <c r="G61" s="1081"/>
      <c r="H61" s="1081"/>
      <c r="I61" s="1081"/>
      <c r="J61" s="1081"/>
      <c r="K61" s="1081"/>
      <c r="L61" s="1081"/>
      <c r="M61" s="1081"/>
      <c r="N61" s="1081"/>
      <c r="O61" s="1081"/>
      <c r="P61" s="1082"/>
      <c r="Q61" s="1083"/>
      <c r="R61" s="1084"/>
      <c r="S61" s="1084"/>
      <c r="T61" s="1084"/>
      <c r="U61" s="1084"/>
      <c r="V61" s="1084"/>
      <c r="W61" s="1084"/>
      <c r="X61" s="1084"/>
      <c r="Y61" s="1084"/>
      <c r="Z61" s="1084"/>
      <c r="AA61" s="1084"/>
      <c r="AB61" s="1084"/>
      <c r="AC61" s="1084"/>
      <c r="AD61" s="1084"/>
      <c r="AE61" s="1085"/>
      <c r="AF61" s="1086"/>
      <c r="AG61" s="1087"/>
      <c r="AH61" s="1087"/>
      <c r="AI61" s="1087"/>
      <c r="AJ61" s="1088"/>
      <c r="AK61" s="1089"/>
      <c r="AL61" s="1084"/>
      <c r="AM61" s="1084"/>
      <c r="AN61" s="1084"/>
      <c r="AO61" s="1084"/>
      <c r="AP61" s="1084"/>
      <c r="AQ61" s="1084"/>
      <c r="AR61" s="1084"/>
      <c r="AS61" s="1084"/>
      <c r="AT61" s="1084"/>
      <c r="AU61" s="1084"/>
      <c r="AV61" s="1084"/>
      <c r="AW61" s="1084"/>
      <c r="AX61" s="1084"/>
      <c r="AY61" s="1084"/>
      <c r="AZ61" s="1090"/>
      <c r="BA61" s="1090"/>
      <c r="BB61" s="1090"/>
      <c r="BC61" s="1090"/>
      <c r="BD61" s="1090"/>
      <c r="BE61" s="1075"/>
      <c r="BF61" s="1075"/>
      <c r="BG61" s="1075"/>
      <c r="BH61" s="1075"/>
      <c r="BI61" s="1076"/>
      <c r="BJ61" s="250"/>
      <c r="BK61" s="250"/>
      <c r="BL61" s="250"/>
      <c r="BM61" s="250"/>
      <c r="BN61" s="250"/>
      <c r="BO61" s="263"/>
      <c r="BP61" s="263"/>
      <c r="BQ61" s="260">
        <v>55</v>
      </c>
      <c r="BR61" s="261"/>
      <c r="BS61" s="1063"/>
      <c r="BT61" s="1064"/>
      <c r="BU61" s="1064"/>
      <c r="BV61" s="1064"/>
      <c r="BW61" s="1064"/>
      <c r="BX61" s="1064"/>
      <c r="BY61" s="1064"/>
      <c r="BZ61" s="1064"/>
      <c r="CA61" s="1064"/>
      <c r="CB61" s="1064"/>
      <c r="CC61" s="1064"/>
      <c r="CD61" s="1064"/>
      <c r="CE61" s="1064"/>
      <c r="CF61" s="1064"/>
      <c r="CG61" s="1065"/>
      <c r="CH61" s="1038"/>
      <c r="CI61" s="1039"/>
      <c r="CJ61" s="1039"/>
      <c r="CK61" s="1039"/>
      <c r="CL61" s="1040"/>
      <c r="CM61" s="1038"/>
      <c r="CN61" s="1039"/>
      <c r="CO61" s="1039"/>
      <c r="CP61" s="1039"/>
      <c r="CQ61" s="1040"/>
      <c r="CR61" s="1038"/>
      <c r="CS61" s="1039"/>
      <c r="CT61" s="1039"/>
      <c r="CU61" s="1039"/>
      <c r="CV61" s="1040"/>
      <c r="CW61" s="1038"/>
      <c r="CX61" s="1039"/>
      <c r="CY61" s="1039"/>
      <c r="CZ61" s="1039"/>
      <c r="DA61" s="1040"/>
      <c r="DB61" s="1038"/>
      <c r="DC61" s="1039"/>
      <c r="DD61" s="1039"/>
      <c r="DE61" s="1039"/>
      <c r="DF61" s="1040"/>
      <c r="DG61" s="1038"/>
      <c r="DH61" s="1039"/>
      <c r="DI61" s="1039"/>
      <c r="DJ61" s="1039"/>
      <c r="DK61" s="1040"/>
      <c r="DL61" s="1038"/>
      <c r="DM61" s="1039"/>
      <c r="DN61" s="1039"/>
      <c r="DO61" s="1039"/>
      <c r="DP61" s="1040"/>
      <c r="DQ61" s="1038"/>
      <c r="DR61" s="1039"/>
      <c r="DS61" s="1039"/>
      <c r="DT61" s="1039"/>
      <c r="DU61" s="1040"/>
      <c r="DV61" s="1041"/>
      <c r="DW61" s="1042"/>
      <c r="DX61" s="1042"/>
      <c r="DY61" s="1042"/>
      <c r="DZ61" s="1043"/>
      <c r="EA61" s="244"/>
    </row>
    <row r="62" spans="1:131" s="245" customFormat="1" ht="26.25" customHeight="1" x14ac:dyDescent="0.15">
      <c r="A62" s="259">
        <v>35</v>
      </c>
      <c r="B62" s="1080"/>
      <c r="C62" s="1081"/>
      <c r="D62" s="1081"/>
      <c r="E62" s="1081"/>
      <c r="F62" s="1081"/>
      <c r="G62" s="1081"/>
      <c r="H62" s="1081"/>
      <c r="I62" s="1081"/>
      <c r="J62" s="1081"/>
      <c r="K62" s="1081"/>
      <c r="L62" s="1081"/>
      <c r="M62" s="1081"/>
      <c r="N62" s="1081"/>
      <c r="O62" s="1081"/>
      <c r="P62" s="1082"/>
      <c r="Q62" s="1083"/>
      <c r="R62" s="1084"/>
      <c r="S62" s="1084"/>
      <c r="T62" s="1084"/>
      <c r="U62" s="1084"/>
      <c r="V62" s="1084"/>
      <c r="W62" s="1084"/>
      <c r="X62" s="1084"/>
      <c r="Y62" s="1084"/>
      <c r="Z62" s="1084"/>
      <c r="AA62" s="1084"/>
      <c r="AB62" s="1084"/>
      <c r="AC62" s="1084"/>
      <c r="AD62" s="1084"/>
      <c r="AE62" s="1085"/>
      <c r="AF62" s="1086"/>
      <c r="AG62" s="1087"/>
      <c r="AH62" s="1087"/>
      <c r="AI62" s="1087"/>
      <c r="AJ62" s="1088"/>
      <c r="AK62" s="1089"/>
      <c r="AL62" s="1084"/>
      <c r="AM62" s="1084"/>
      <c r="AN62" s="1084"/>
      <c r="AO62" s="1084"/>
      <c r="AP62" s="1084"/>
      <c r="AQ62" s="1084"/>
      <c r="AR62" s="1084"/>
      <c r="AS62" s="1084"/>
      <c r="AT62" s="1084"/>
      <c r="AU62" s="1084"/>
      <c r="AV62" s="1084"/>
      <c r="AW62" s="1084"/>
      <c r="AX62" s="1084"/>
      <c r="AY62" s="1084"/>
      <c r="AZ62" s="1090"/>
      <c r="BA62" s="1090"/>
      <c r="BB62" s="1090"/>
      <c r="BC62" s="1090"/>
      <c r="BD62" s="1090"/>
      <c r="BE62" s="1075"/>
      <c r="BF62" s="1075"/>
      <c r="BG62" s="1075"/>
      <c r="BH62" s="1075"/>
      <c r="BI62" s="1076"/>
      <c r="BJ62" s="1077" t="s">
        <v>404</v>
      </c>
      <c r="BK62" s="1078"/>
      <c r="BL62" s="1078"/>
      <c r="BM62" s="1078"/>
      <c r="BN62" s="1079"/>
      <c r="BO62" s="263"/>
      <c r="BP62" s="263"/>
      <c r="BQ62" s="260">
        <v>56</v>
      </c>
      <c r="BR62" s="261"/>
      <c r="BS62" s="1063"/>
      <c r="BT62" s="1064"/>
      <c r="BU62" s="1064"/>
      <c r="BV62" s="1064"/>
      <c r="BW62" s="1064"/>
      <c r="BX62" s="1064"/>
      <c r="BY62" s="1064"/>
      <c r="BZ62" s="1064"/>
      <c r="CA62" s="1064"/>
      <c r="CB62" s="1064"/>
      <c r="CC62" s="1064"/>
      <c r="CD62" s="1064"/>
      <c r="CE62" s="1064"/>
      <c r="CF62" s="1064"/>
      <c r="CG62" s="1065"/>
      <c r="CH62" s="1038"/>
      <c r="CI62" s="1039"/>
      <c r="CJ62" s="1039"/>
      <c r="CK62" s="1039"/>
      <c r="CL62" s="1040"/>
      <c r="CM62" s="1038"/>
      <c r="CN62" s="1039"/>
      <c r="CO62" s="1039"/>
      <c r="CP62" s="1039"/>
      <c r="CQ62" s="1040"/>
      <c r="CR62" s="1038"/>
      <c r="CS62" s="1039"/>
      <c r="CT62" s="1039"/>
      <c r="CU62" s="1039"/>
      <c r="CV62" s="1040"/>
      <c r="CW62" s="1038"/>
      <c r="CX62" s="1039"/>
      <c r="CY62" s="1039"/>
      <c r="CZ62" s="1039"/>
      <c r="DA62" s="1040"/>
      <c r="DB62" s="1038"/>
      <c r="DC62" s="1039"/>
      <c r="DD62" s="1039"/>
      <c r="DE62" s="1039"/>
      <c r="DF62" s="1040"/>
      <c r="DG62" s="1038"/>
      <c r="DH62" s="1039"/>
      <c r="DI62" s="1039"/>
      <c r="DJ62" s="1039"/>
      <c r="DK62" s="1040"/>
      <c r="DL62" s="1038"/>
      <c r="DM62" s="1039"/>
      <c r="DN62" s="1039"/>
      <c r="DO62" s="1039"/>
      <c r="DP62" s="1040"/>
      <c r="DQ62" s="1038"/>
      <c r="DR62" s="1039"/>
      <c r="DS62" s="1039"/>
      <c r="DT62" s="1039"/>
      <c r="DU62" s="1040"/>
      <c r="DV62" s="1041"/>
      <c r="DW62" s="1042"/>
      <c r="DX62" s="1042"/>
      <c r="DY62" s="1042"/>
      <c r="DZ62" s="1043"/>
      <c r="EA62" s="244"/>
    </row>
    <row r="63" spans="1:131" s="245" customFormat="1" ht="26.25" customHeight="1" thickBot="1" x14ac:dyDescent="0.2">
      <c r="A63" s="262" t="s">
        <v>380</v>
      </c>
      <c r="B63" s="993" t="s">
        <v>405</v>
      </c>
      <c r="C63" s="994"/>
      <c r="D63" s="994"/>
      <c r="E63" s="994"/>
      <c r="F63" s="994"/>
      <c r="G63" s="994"/>
      <c r="H63" s="994"/>
      <c r="I63" s="994"/>
      <c r="J63" s="994"/>
      <c r="K63" s="994"/>
      <c r="L63" s="994"/>
      <c r="M63" s="994"/>
      <c r="N63" s="994"/>
      <c r="O63" s="994"/>
      <c r="P63" s="995"/>
      <c r="Q63" s="1011"/>
      <c r="R63" s="1012"/>
      <c r="S63" s="1012"/>
      <c r="T63" s="1012"/>
      <c r="U63" s="1012"/>
      <c r="V63" s="1012"/>
      <c r="W63" s="1012"/>
      <c r="X63" s="1012"/>
      <c r="Y63" s="1012"/>
      <c r="Z63" s="1012"/>
      <c r="AA63" s="1012"/>
      <c r="AB63" s="1012"/>
      <c r="AC63" s="1012"/>
      <c r="AD63" s="1012"/>
      <c r="AE63" s="1071"/>
      <c r="AF63" s="1072">
        <v>331</v>
      </c>
      <c r="AG63" s="1008"/>
      <c r="AH63" s="1008"/>
      <c r="AI63" s="1008"/>
      <c r="AJ63" s="1073"/>
      <c r="AK63" s="1074"/>
      <c r="AL63" s="1012"/>
      <c r="AM63" s="1012"/>
      <c r="AN63" s="1012"/>
      <c r="AO63" s="1012"/>
      <c r="AP63" s="1008">
        <v>951</v>
      </c>
      <c r="AQ63" s="1008"/>
      <c r="AR63" s="1008"/>
      <c r="AS63" s="1008"/>
      <c r="AT63" s="1008"/>
      <c r="AU63" s="1008">
        <v>869</v>
      </c>
      <c r="AV63" s="1008"/>
      <c r="AW63" s="1008"/>
      <c r="AX63" s="1008"/>
      <c r="AY63" s="1008"/>
      <c r="AZ63" s="1068"/>
      <c r="BA63" s="1068"/>
      <c r="BB63" s="1068"/>
      <c r="BC63" s="1068"/>
      <c r="BD63" s="1068"/>
      <c r="BE63" s="1009"/>
      <c r="BF63" s="1009"/>
      <c r="BG63" s="1009"/>
      <c r="BH63" s="1009"/>
      <c r="BI63" s="1010"/>
      <c r="BJ63" s="1069" t="s">
        <v>127</v>
      </c>
      <c r="BK63" s="1000"/>
      <c r="BL63" s="1000"/>
      <c r="BM63" s="1000"/>
      <c r="BN63" s="1070"/>
      <c r="BO63" s="263"/>
      <c r="BP63" s="263"/>
      <c r="BQ63" s="260">
        <v>57</v>
      </c>
      <c r="BR63" s="261"/>
      <c r="BS63" s="1063"/>
      <c r="BT63" s="1064"/>
      <c r="BU63" s="1064"/>
      <c r="BV63" s="1064"/>
      <c r="BW63" s="1064"/>
      <c r="BX63" s="1064"/>
      <c r="BY63" s="1064"/>
      <c r="BZ63" s="1064"/>
      <c r="CA63" s="1064"/>
      <c r="CB63" s="1064"/>
      <c r="CC63" s="1064"/>
      <c r="CD63" s="1064"/>
      <c r="CE63" s="1064"/>
      <c r="CF63" s="1064"/>
      <c r="CG63" s="1065"/>
      <c r="CH63" s="1038"/>
      <c r="CI63" s="1039"/>
      <c r="CJ63" s="1039"/>
      <c r="CK63" s="1039"/>
      <c r="CL63" s="1040"/>
      <c r="CM63" s="1038"/>
      <c r="CN63" s="1039"/>
      <c r="CO63" s="1039"/>
      <c r="CP63" s="1039"/>
      <c r="CQ63" s="1040"/>
      <c r="CR63" s="1038"/>
      <c r="CS63" s="1039"/>
      <c r="CT63" s="1039"/>
      <c r="CU63" s="1039"/>
      <c r="CV63" s="1040"/>
      <c r="CW63" s="1038"/>
      <c r="CX63" s="1039"/>
      <c r="CY63" s="1039"/>
      <c r="CZ63" s="1039"/>
      <c r="DA63" s="1040"/>
      <c r="DB63" s="1038"/>
      <c r="DC63" s="1039"/>
      <c r="DD63" s="1039"/>
      <c r="DE63" s="1039"/>
      <c r="DF63" s="1040"/>
      <c r="DG63" s="1038"/>
      <c r="DH63" s="1039"/>
      <c r="DI63" s="1039"/>
      <c r="DJ63" s="1039"/>
      <c r="DK63" s="1040"/>
      <c r="DL63" s="1038"/>
      <c r="DM63" s="1039"/>
      <c r="DN63" s="1039"/>
      <c r="DO63" s="1039"/>
      <c r="DP63" s="1040"/>
      <c r="DQ63" s="1038"/>
      <c r="DR63" s="1039"/>
      <c r="DS63" s="1039"/>
      <c r="DT63" s="1039"/>
      <c r="DU63" s="1040"/>
      <c r="DV63" s="1041"/>
      <c r="DW63" s="1042"/>
      <c r="DX63" s="1042"/>
      <c r="DY63" s="1042"/>
      <c r="DZ63" s="1043"/>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063"/>
      <c r="BT64" s="1064"/>
      <c r="BU64" s="1064"/>
      <c r="BV64" s="1064"/>
      <c r="BW64" s="1064"/>
      <c r="BX64" s="1064"/>
      <c r="BY64" s="1064"/>
      <c r="BZ64" s="1064"/>
      <c r="CA64" s="1064"/>
      <c r="CB64" s="1064"/>
      <c r="CC64" s="1064"/>
      <c r="CD64" s="1064"/>
      <c r="CE64" s="1064"/>
      <c r="CF64" s="1064"/>
      <c r="CG64" s="1065"/>
      <c r="CH64" s="1038"/>
      <c r="CI64" s="1039"/>
      <c r="CJ64" s="1039"/>
      <c r="CK64" s="1039"/>
      <c r="CL64" s="1040"/>
      <c r="CM64" s="1038"/>
      <c r="CN64" s="1039"/>
      <c r="CO64" s="1039"/>
      <c r="CP64" s="1039"/>
      <c r="CQ64" s="1040"/>
      <c r="CR64" s="1038"/>
      <c r="CS64" s="1039"/>
      <c r="CT64" s="1039"/>
      <c r="CU64" s="1039"/>
      <c r="CV64" s="1040"/>
      <c r="CW64" s="1038"/>
      <c r="CX64" s="1039"/>
      <c r="CY64" s="1039"/>
      <c r="CZ64" s="1039"/>
      <c r="DA64" s="1040"/>
      <c r="DB64" s="1038"/>
      <c r="DC64" s="1039"/>
      <c r="DD64" s="1039"/>
      <c r="DE64" s="1039"/>
      <c r="DF64" s="1040"/>
      <c r="DG64" s="1038"/>
      <c r="DH64" s="1039"/>
      <c r="DI64" s="1039"/>
      <c r="DJ64" s="1039"/>
      <c r="DK64" s="1040"/>
      <c r="DL64" s="1038"/>
      <c r="DM64" s="1039"/>
      <c r="DN64" s="1039"/>
      <c r="DO64" s="1039"/>
      <c r="DP64" s="1040"/>
      <c r="DQ64" s="1038"/>
      <c r="DR64" s="1039"/>
      <c r="DS64" s="1039"/>
      <c r="DT64" s="1039"/>
      <c r="DU64" s="1040"/>
      <c r="DV64" s="1041"/>
      <c r="DW64" s="1042"/>
      <c r="DX64" s="1042"/>
      <c r="DY64" s="1042"/>
      <c r="DZ64" s="1043"/>
      <c r="EA64" s="244"/>
    </row>
    <row r="65" spans="1:131" s="245" customFormat="1" ht="26.25" customHeight="1" thickBot="1" x14ac:dyDescent="0.2">
      <c r="A65" s="250" t="s">
        <v>406</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063"/>
      <c r="BT65" s="1064"/>
      <c r="BU65" s="1064"/>
      <c r="BV65" s="1064"/>
      <c r="BW65" s="1064"/>
      <c r="BX65" s="1064"/>
      <c r="BY65" s="1064"/>
      <c r="BZ65" s="1064"/>
      <c r="CA65" s="1064"/>
      <c r="CB65" s="1064"/>
      <c r="CC65" s="1064"/>
      <c r="CD65" s="1064"/>
      <c r="CE65" s="1064"/>
      <c r="CF65" s="1064"/>
      <c r="CG65" s="1065"/>
      <c r="CH65" s="1038"/>
      <c r="CI65" s="1039"/>
      <c r="CJ65" s="1039"/>
      <c r="CK65" s="1039"/>
      <c r="CL65" s="1040"/>
      <c r="CM65" s="1038"/>
      <c r="CN65" s="1039"/>
      <c r="CO65" s="1039"/>
      <c r="CP65" s="1039"/>
      <c r="CQ65" s="1040"/>
      <c r="CR65" s="1038"/>
      <c r="CS65" s="1039"/>
      <c r="CT65" s="1039"/>
      <c r="CU65" s="1039"/>
      <c r="CV65" s="1040"/>
      <c r="CW65" s="1038"/>
      <c r="CX65" s="1039"/>
      <c r="CY65" s="1039"/>
      <c r="CZ65" s="1039"/>
      <c r="DA65" s="1040"/>
      <c r="DB65" s="1038"/>
      <c r="DC65" s="1039"/>
      <c r="DD65" s="1039"/>
      <c r="DE65" s="1039"/>
      <c r="DF65" s="1040"/>
      <c r="DG65" s="1038"/>
      <c r="DH65" s="1039"/>
      <c r="DI65" s="1039"/>
      <c r="DJ65" s="1039"/>
      <c r="DK65" s="1040"/>
      <c r="DL65" s="1038"/>
      <c r="DM65" s="1039"/>
      <c r="DN65" s="1039"/>
      <c r="DO65" s="1039"/>
      <c r="DP65" s="1040"/>
      <c r="DQ65" s="1038"/>
      <c r="DR65" s="1039"/>
      <c r="DS65" s="1039"/>
      <c r="DT65" s="1039"/>
      <c r="DU65" s="1040"/>
      <c r="DV65" s="1041"/>
      <c r="DW65" s="1042"/>
      <c r="DX65" s="1042"/>
      <c r="DY65" s="1042"/>
      <c r="DZ65" s="1043"/>
      <c r="EA65" s="244"/>
    </row>
    <row r="66" spans="1:131" s="245" customFormat="1" ht="26.25" customHeight="1" x14ac:dyDescent="0.15">
      <c r="A66" s="1044" t="s">
        <v>407</v>
      </c>
      <c r="B66" s="1045"/>
      <c r="C66" s="1045"/>
      <c r="D66" s="1045"/>
      <c r="E66" s="1045"/>
      <c r="F66" s="1045"/>
      <c r="G66" s="1045"/>
      <c r="H66" s="1045"/>
      <c r="I66" s="1045"/>
      <c r="J66" s="1045"/>
      <c r="K66" s="1045"/>
      <c r="L66" s="1045"/>
      <c r="M66" s="1045"/>
      <c r="N66" s="1045"/>
      <c r="O66" s="1045"/>
      <c r="P66" s="1046"/>
      <c r="Q66" s="1050" t="s">
        <v>408</v>
      </c>
      <c r="R66" s="1051"/>
      <c r="S66" s="1051"/>
      <c r="T66" s="1051"/>
      <c r="U66" s="1052"/>
      <c r="V66" s="1050" t="s">
        <v>386</v>
      </c>
      <c r="W66" s="1051"/>
      <c r="X66" s="1051"/>
      <c r="Y66" s="1051"/>
      <c r="Z66" s="1052"/>
      <c r="AA66" s="1050" t="s">
        <v>409</v>
      </c>
      <c r="AB66" s="1051"/>
      <c r="AC66" s="1051"/>
      <c r="AD66" s="1051"/>
      <c r="AE66" s="1052"/>
      <c r="AF66" s="1056" t="s">
        <v>410</v>
      </c>
      <c r="AG66" s="1057"/>
      <c r="AH66" s="1057"/>
      <c r="AI66" s="1057"/>
      <c r="AJ66" s="1058"/>
      <c r="AK66" s="1050" t="s">
        <v>389</v>
      </c>
      <c r="AL66" s="1045"/>
      <c r="AM66" s="1045"/>
      <c r="AN66" s="1045"/>
      <c r="AO66" s="1046"/>
      <c r="AP66" s="1050" t="s">
        <v>411</v>
      </c>
      <c r="AQ66" s="1051"/>
      <c r="AR66" s="1051"/>
      <c r="AS66" s="1051"/>
      <c r="AT66" s="1052"/>
      <c r="AU66" s="1050" t="s">
        <v>412</v>
      </c>
      <c r="AV66" s="1051"/>
      <c r="AW66" s="1051"/>
      <c r="AX66" s="1051"/>
      <c r="AY66" s="1052"/>
      <c r="AZ66" s="1050" t="s">
        <v>368</v>
      </c>
      <c r="BA66" s="1051"/>
      <c r="BB66" s="1051"/>
      <c r="BC66" s="1051"/>
      <c r="BD66" s="1066"/>
      <c r="BE66" s="263"/>
      <c r="BF66" s="263"/>
      <c r="BG66" s="263"/>
      <c r="BH66" s="263"/>
      <c r="BI66" s="263"/>
      <c r="BJ66" s="263"/>
      <c r="BK66" s="263"/>
      <c r="BL66" s="263"/>
      <c r="BM66" s="263"/>
      <c r="BN66" s="263"/>
      <c r="BO66" s="263"/>
      <c r="BP66" s="263"/>
      <c r="BQ66" s="260">
        <v>60</v>
      </c>
      <c r="BR66" s="265"/>
      <c r="BS66" s="1002"/>
      <c r="BT66" s="1003"/>
      <c r="BU66" s="1003"/>
      <c r="BV66" s="1003"/>
      <c r="BW66" s="1003"/>
      <c r="BX66" s="1003"/>
      <c r="BY66" s="1003"/>
      <c r="BZ66" s="1003"/>
      <c r="CA66" s="1003"/>
      <c r="CB66" s="1003"/>
      <c r="CC66" s="1003"/>
      <c r="CD66" s="1003"/>
      <c r="CE66" s="1003"/>
      <c r="CF66" s="1003"/>
      <c r="CG66" s="1004"/>
      <c r="CH66" s="1005"/>
      <c r="CI66" s="1006"/>
      <c r="CJ66" s="1006"/>
      <c r="CK66" s="1006"/>
      <c r="CL66" s="1007"/>
      <c r="CM66" s="1005"/>
      <c r="CN66" s="1006"/>
      <c r="CO66" s="1006"/>
      <c r="CP66" s="1006"/>
      <c r="CQ66" s="1007"/>
      <c r="CR66" s="1005"/>
      <c r="CS66" s="1006"/>
      <c r="CT66" s="1006"/>
      <c r="CU66" s="1006"/>
      <c r="CV66" s="1007"/>
      <c r="CW66" s="1005"/>
      <c r="CX66" s="1006"/>
      <c r="CY66" s="1006"/>
      <c r="CZ66" s="1006"/>
      <c r="DA66" s="1007"/>
      <c r="DB66" s="1005"/>
      <c r="DC66" s="1006"/>
      <c r="DD66" s="1006"/>
      <c r="DE66" s="1006"/>
      <c r="DF66" s="1007"/>
      <c r="DG66" s="1005"/>
      <c r="DH66" s="1006"/>
      <c r="DI66" s="1006"/>
      <c r="DJ66" s="1006"/>
      <c r="DK66" s="1007"/>
      <c r="DL66" s="1005"/>
      <c r="DM66" s="1006"/>
      <c r="DN66" s="1006"/>
      <c r="DO66" s="1006"/>
      <c r="DP66" s="1007"/>
      <c r="DQ66" s="1005"/>
      <c r="DR66" s="1006"/>
      <c r="DS66" s="1006"/>
      <c r="DT66" s="1006"/>
      <c r="DU66" s="1007"/>
      <c r="DV66" s="990"/>
      <c r="DW66" s="991"/>
      <c r="DX66" s="991"/>
      <c r="DY66" s="991"/>
      <c r="DZ66" s="992"/>
      <c r="EA66" s="244"/>
    </row>
    <row r="67" spans="1:131" s="245" customFormat="1" ht="26.25" customHeight="1" thickBot="1" x14ac:dyDescent="0.2">
      <c r="A67" s="1047"/>
      <c r="B67" s="1048"/>
      <c r="C67" s="1048"/>
      <c r="D67" s="1048"/>
      <c r="E67" s="1048"/>
      <c r="F67" s="1048"/>
      <c r="G67" s="1048"/>
      <c r="H67" s="1048"/>
      <c r="I67" s="1048"/>
      <c r="J67" s="1048"/>
      <c r="K67" s="1048"/>
      <c r="L67" s="1048"/>
      <c r="M67" s="1048"/>
      <c r="N67" s="1048"/>
      <c r="O67" s="1048"/>
      <c r="P67" s="1049"/>
      <c r="Q67" s="1053"/>
      <c r="R67" s="1054"/>
      <c r="S67" s="1054"/>
      <c r="T67" s="1054"/>
      <c r="U67" s="1055"/>
      <c r="V67" s="1053"/>
      <c r="W67" s="1054"/>
      <c r="X67" s="1054"/>
      <c r="Y67" s="1054"/>
      <c r="Z67" s="1055"/>
      <c r="AA67" s="1053"/>
      <c r="AB67" s="1054"/>
      <c r="AC67" s="1054"/>
      <c r="AD67" s="1054"/>
      <c r="AE67" s="1055"/>
      <c r="AF67" s="1059"/>
      <c r="AG67" s="1060"/>
      <c r="AH67" s="1060"/>
      <c r="AI67" s="1060"/>
      <c r="AJ67" s="1061"/>
      <c r="AK67" s="1062"/>
      <c r="AL67" s="1048"/>
      <c r="AM67" s="1048"/>
      <c r="AN67" s="1048"/>
      <c r="AO67" s="1049"/>
      <c r="AP67" s="1053"/>
      <c r="AQ67" s="1054"/>
      <c r="AR67" s="1054"/>
      <c r="AS67" s="1054"/>
      <c r="AT67" s="1055"/>
      <c r="AU67" s="1053"/>
      <c r="AV67" s="1054"/>
      <c r="AW67" s="1054"/>
      <c r="AX67" s="1054"/>
      <c r="AY67" s="1055"/>
      <c r="AZ67" s="1053"/>
      <c r="BA67" s="1054"/>
      <c r="BB67" s="1054"/>
      <c r="BC67" s="1054"/>
      <c r="BD67" s="1067"/>
      <c r="BE67" s="263"/>
      <c r="BF67" s="263"/>
      <c r="BG67" s="263"/>
      <c r="BH67" s="263"/>
      <c r="BI67" s="263"/>
      <c r="BJ67" s="263"/>
      <c r="BK67" s="263"/>
      <c r="BL67" s="263"/>
      <c r="BM67" s="263"/>
      <c r="BN67" s="263"/>
      <c r="BO67" s="263"/>
      <c r="BP67" s="263"/>
      <c r="BQ67" s="260">
        <v>61</v>
      </c>
      <c r="BR67" s="265"/>
      <c r="BS67" s="1002"/>
      <c r="BT67" s="1003"/>
      <c r="BU67" s="1003"/>
      <c r="BV67" s="1003"/>
      <c r="BW67" s="1003"/>
      <c r="BX67" s="1003"/>
      <c r="BY67" s="1003"/>
      <c r="BZ67" s="1003"/>
      <c r="CA67" s="1003"/>
      <c r="CB67" s="1003"/>
      <c r="CC67" s="1003"/>
      <c r="CD67" s="1003"/>
      <c r="CE67" s="1003"/>
      <c r="CF67" s="1003"/>
      <c r="CG67" s="1004"/>
      <c r="CH67" s="1005"/>
      <c r="CI67" s="1006"/>
      <c r="CJ67" s="1006"/>
      <c r="CK67" s="1006"/>
      <c r="CL67" s="1007"/>
      <c r="CM67" s="1005"/>
      <c r="CN67" s="1006"/>
      <c r="CO67" s="1006"/>
      <c r="CP67" s="1006"/>
      <c r="CQ67" s="1007"/>
      <c r="CR67" s="1005"/>
      <c r="CS67" s="1006"/>
      <c r="CT67" s="1006"/>
      <c r="CU67" s="1006"/>
      <c r="CV67" s="1007"/>
      <c r="CW67" s="1005"/>
      <c r="CX67" s="1006"/>
      <c r="CY67" s="1006"/>
      <c r="CZ67" s="1006"/>
      <c r="DA67" s="1007"/>
      <c r="DB67" s="1005"/>
      <c r="DC67" s="1006"/>
      <c r="DD67" s="1006"/>
      <c r="DE67" s="1006"/>
      <c r="DF67" s="1007"/>
      <c r="DG67" s="1005"/>
      <c r="DH67" s="1006"/>
      <c r="DI67" s="1006"/>
      <c r="DJ67" s="1006"/>
      <c r="DK67" s="1007"/>
      <c r="DL67" s="1005"/>
      <c r="DM67" s="1006"/>
      <c r="DN67" s="1006"/>
      <c r="DO67" s="1006"/>
      <c r="DP67" s="1007"/>
      <c r="DQ67" s="1005"/>
      <c r="DR67" s="1006"/>
      <c r="DS67" s="1006"/>
      <c r="DT67" s="1006"/>
      <c r="DU67" s="1007"/>
      <c r="DV67" s="990"/>
      <c r="DW67" s="991"/>
      <c r="DX67" s="991"/>
      <c r="DY67" s="991"/>
      <c r="DZ67" s="992"/>
      <c r="EA67" s="244"/>
    </row>
    <row r="68" spans="1:131" s="245" customFormat="1" ht="26.25" customHeight="1" thickTop="1" x14ac:dyDescent="0.15">
      <c r="A68" s="256">
        <v>1</v>
      </c>
      <c r="B68" s="1034" t="s">
        <v>570</v>
      </c>
      <c r="C68" s="1035"/>
      <c r="D68" s="1035"/>
      <c r="E68" s="1035"/>
      <c r="F68" s="1035"/>
      <c r="G68" s="1035"/>
      <c r="H68" s="1035"/>
      <c r="I68" s="1035"/>
      <c r="J68" s="1035"/>
      <c r="K68" s="1035"/>
      <c r="L68" s="1035"/>
      <c r="M68" s="1035"/>
      <c r="N68" s="1035"/>
      <c r="O68" s="1035"/>
      <c r="P68" s="1036"/>
      <c r="Q68" s="1037">
        <v>504</v>
      </c>
      <c r="R68" s="1031"/>
      <c r="S68" s="1031"/>
      <c r="T68" s="1031"/>
      <c r="U68" s="1031"/>
      <c r="V68" s="1031">
        <v>451</v>
      </c>
      <c r="W68" s="1031"/>
      <c r="X68" s="1031"/>
      <c r="Y68" s="1031"/>
      <c r="Z68" s="1031"/>
      <c r="AA68" s="1031">
        <v>53</v>
      </c>
      <c r="AB68" s="1031"/>
      <c r="AC68" s="1031"/>
      <c r="AD68" s="1031"/>
      <c r="AE68" s="1031"/>
      <c r="AF68" s="1031">
        <v>51</v>
      </c>
      <c r="AG68" s="1031"/>
      <c r="AH68" s="1031"/>
      <c r="AI68" s="1031"/>
      <c r="AJ68" s="1031"/>
      <c r="AK68" s="1031" t="s">
        <v>569</v>
      </c>
      <c r="AL68" s="1031"/>
      <c r="AM68" s="1031"/>
      <c r="AN68" s="1031"/>
      <c r="AO68" s="1031"/>
      <c r="AP68" s="1031">
        <v>8</v>
      </c>
      <c r="AQ68" s="1031"/>
      <c r="AR68" s="1031"/>
      <c r="AS68" s="1031"/>
      <c r="AT68" s="1031"/>
      <c r="AU68" s="1031">
        <v>1</v>
      </c>
      <c r="AV68" s="1031"/>
      <c r="AW68" s="1031"/>
      <c r="AX68" s="1031"/>
      <c r="AY68" s="1031"/>
      <c r="AZ68" s="1032"/>
      <c r="BA68" s="1032"/>
      <c r="BB68" s="1032"/>
      <c r="BC68" s="1032"/>
      <c r="BD68" s="1033"/>
      <c r="BE68" s="263"/>
      <c r="BF68" s="263"/>
      <c r="BG68" s="263"/>
      <c r="BH68" s="263"/>
      <c r="BI68" s="263"/>
      <c r="BJ68" s="263"/>
      <c r="BK68" s="263"/>
      <c r="BL68" s="263"/>
      <c r="BM68" s="263"/>
      <c r="BN68" s="263"/>
      <c r="BO68" s="263"/>
      <c r="BP68" s="263"/>
      <c r="BQ68" s="260">
        <v>62</v>
      </c>
      <c r="BR68" s="265"/>
      <c r="BS68" s="1002"/>
      <c r="BT68" s="1003"/>
      <c r="BU68" s="1003"/>
      <c r="BV68" s="1003"/>
      <c r="BW68" s="1003"/>
      <c r="BX68" s="1003"/>
      <c r="BY68" s="1003"/>
      <c r="BZ68" s="1003"/>
      <c r="CA68" s="1003"/>
      <c r="CB68" s="1003"/>
      <c r="CC68" s="1003"/>
      <c r="CD68" s="1003"/>
      <c r="CE68" s="1003"/>
      <c r="CF68" s="1003"/>
      <c r="CG68" s="1004"/>
      <c r="CH68" s="1005"/>
      <c r="CI68" s="1006"/>
      <c r="CJ68" s="1006"/>
      <c r="CK68" s="1006"/>
      <c r="CL68" s="1007"/>
      <c r="CM68" s="1005"/>
      <c r="CN68" s="1006"/>
      <c r="CO68" s="1006"/>
      <c r="CP68" s="1006"/>
      <c r="CQ68" s="1007"/>
      <c r="CR68" s="1005"/>
      <c r="CS68" s="1006"/>
      <c r="CT68" s="1006"/>
      <c r="CU68" s="1006"/>
      <c r="CV68" s="1007"/>
      <c r="CW68" s="1005"/>
      <c r="CX68" s="1006"/>
      <c r="CY68" s="1006"/>
      <c r="CZ68" s="1006"/>
      <c r="DA68" s="1007"/>
      <c r="DB68" s="1005"/>
      <c r="DC68" s="1006"/>
      <c r="DD68" s="1006"/>
      <c r="DE68" s="1006"/>
      <c r="DF68" s="1007"/>
      <c r="DG68" s="1005"/>
      <c r="DH68" s="1006"/>
      <c r="DI68" s="1006"/>
      <c r="DJ68" s="1006"/>
      <c r="DK68" s="1007"/>
      <c r="DL68" s="1005"/>
      <c r="DM68" s="1006"/>
      <c r="DN68" s="1006"/>
      <c r="DO68" s="1006"/>
      <c r="DP68" s="1007"/>
      <c r="DQ68" s="1005"/>
      <c r="DR68" s="1006"/>
      <c r="DS68" s="1006"/>
      <c r="DT68" s="1006"/>
      <c r="DU68" s="1007"/>
      <c r="DV68" s="990"/>
      <c r="DW68" s="991"/>
      <c r="DX68" s="991"/>
      <c r="DY68" s="991"/>
      <c r="DZ68" s="992"/>
      <c r="EA68" s="244"/>
    </row>
    <row r="69" spans="1:131" s="245" customFormat="1" ht="26.25" customHeight="1" x14ac:dyDescent="0.15">
      <c r="A69" s="259">
        <v>2</v>
      </c>
      <c r="B69" s="1023" t="s">
        <v>571</v>
      </c>
      <c r="C69" s="1024"/>
      <c r="D69" s="1024"/>
      <c r="E69" s="1024"/>
      <c r="F69" s="1024"/>
      <c r="G69" s="1024"/>
      <c r="H69" s="1024"/>
      <c r="I69" s="1024"/>
      <c r="J69" s="1024"/>
      <c r="K69" s="1024"/>
      <c r="L69" s="1024"/>
      <c r="M69" s="1024"/>
      <c r="N69" s="1024"/>
      <c r="O69" s="1024"/>
      <c r="P69" s="1025"/>
      <c r="Q69" s="1026">
        <v>1337</v>
      </c>
      <c r="R69" s="1020"/>
      <c r="S69" s="1020"/>
      <c r="T69" s="1020"/>
      <c r="U69" s="1020"/>
      <c r="V69" s="1020">
        <v>1315</v>
      </c>
      <c r="W69" s="1020"/>
      <c r="X69" s="1020"/>
      <c r="Y69" s="1020"/>
      <c r="Z69" s="1020"/>
      <c r="AA69" s="1020">
        <v>22</v>
      </c>
      <c r="AB69" s="1020"/>
      <c r="AC69" s="1020"/>
      <c r="AD69" s="1020"/>
      <c r="AE69" s="1020"/>
      <c r="AF69" s="1020">
        <v>22</v>
      </c>
      <c r="AG69" s="1020"/>
      <c r="AH69" s="1020"/>
      <c r="AI69" s="1020"/>
      <c r="AJ69" s="1020"/>
      <c r="AK69" s="1020" t="s">
        <v>569</v>
      </c>
      <c r="AL69" s="1020"/>
      <c r="AM69" s="1020"/>
      <c r="AN69" s="1020"/>
      <c r="AO69" s="1020"/>
      <c r="AP69" s="1020" t="s">
        <v>569</v>
      </c>
      <c r="AQ69" s="1020"/>
      <c r="AR69" s="1020"/>
      <c r="AS69" s="1020"/>
      <c r="AT69" s="1020"/>
      <c r="AU69" s="1020" t="s">
        <v>569</v>
      </c>
      <c r="AV69" s="1020"/>
      <c r="AW69" s="1020"/>
      <c r="AX69" s="1020"/>
      <c r="AY69" s="1020"/>
      <c r="AZ69" s="1021"/>
      <c r="BA69" s="1021"/>
      <c r="BB69" s="1021"/>
      <c r="BC69" s="1021"/>
      <c r="BD69" s="1022"/>
      <c r="BE69" s="263"/>
      <c r="BF69" s="263"/>
      <c r="BG69" s="263"/>
      <c r="BH69" s="263"/>
      <c r="BI69" s="263"/>
      <c r="BJ69" s="263"/>
      <c r="BK69" s="263"/>
      <c r="BL69" s="263"/>
      <c r="BM69" s="263"/>
      <c r="BN69" s="263"/>
      <c r="BO69" s="263"/>
      <c r="BP69" s="263"/>
      <c r="BQ69" s="260">
        <v>63</v>
      </c>
      <c r="BR69" s="265"/>
      <c r="BS69" s="1002"/>
      <c r="BT69" s="1003"/>
      <c r="BU69" s="1003"/>
      <c r="BV69" s="1003"/>
      <c r="BW69" s="1003"/>
      <c r="BX69" s="1003"/>
      <c r="BY69" s="1003"/>
      <c r="BZ69" s="1003"/>
      <c r="CA69" s="1003"/>
      <c r="CB69" s="1003"/>
      <c r="CC69" s="1003"/>
      <c r="CD69" s="1003"/>
      <c r="CE69" s="1003"/>
      <c r="CF69" s="1003"/>
      <c r="CG69" s="1004"/>
      <c r="CH69" s="1005"/>
      <c r="CI69" s="1006"/>
      <c r="CJ69" s="1006"/>
      <c r="CK69" s="1006"/>
      <c r="CL69" s="1007"/>
      <c r="CM69" s="1005"/>
      <c r="CN69" s="1006"/>
      <c r="CO69" s="1006"/>
      <c r="CP69" s="1006"/>
      <c r="CQ69" s="1007"/>
      <c r="CR69" s="1005"/>
      <c r="CS69" s="1006"/>
      <c r="CT69" s="1006"/>
      <c r="CU69" s="1006"/>
      <c r="CV69" s="1007"/>
      <c r="CW69" s="1005"/>
      <c r="CX69" s="1006"/>
      <c r="CY69" s="1006"/>
      <c r="CZ69" s="1006"/>
      <c r="DA69" s="1007"/>
      <c r="DB69" s="1005"/>
      <c r="DC69" s="1006"/>
      <c r="DD69" s="1006"/>
      <c r="DE69" s="1006"/>
      <c r="DF69" s="1007"/>
      <c r="DG69" s="1005"/>
      <c r="DH69" s="1006"/>
      <c r="DI69" s="1006"/>
      <c r="DJ69" s="1006"/>
      <c r="DK69" s="1007"/>
      <c r="DL69" s="1005"/>
      <c r="DM69" s="1006"/>
      <c r="DN69" s="1006"/>
      <c r="DO69" s="1006"/>
      <c r="DP69" s="1007"/>
      <c r="DQ69" s="1005"/>
      <c r="DR69" s="1006"/>
      <c r="DS69" s="1006"/>
      <c r="DT69" s="1006"/>
      <c r="DU69" s="1007"/>
      <c r="DV69" s="990"/>
      <c r="DW69" s="991"/>
      <c r="DX69" s="991"/>
      <c r="DY69" s="991"/>
      <c r="DZ69" s="992"/>
      <c r="EA69" s="244"/>
    </row>
    <row r="70" spans="1:131" s="245" customFormat="1" ht="26.25" customHeight="1" x14ac:dyDescent="0.15">
      <c r="A70" s="259">
        <v>3</v>
      </c>
      <c r="B70" s="1023" t="s">
        <v>572</v>
      </c>
      <c r="C70" s="1024"/>
      <c r="D70" s="1024"/>
      <c r="E70" s="1024"/>
      <c r="F70" s="1024"/>
      <c r="G70" s="1024"/>
      <c r="H70" s="1024"/>
      <c r="I70" s="1024"/>
      <c r="J70" s="1024"/>
      <c r="K70" s="1024"/>
      <c r="L70" s="1024"/>
      <c r="M70" s="1024"/>
      <c r="N70" s="1024"/>
      <c r="O70" s="1024"/>
      <c r="P70" s="1025"/>
      <c r="Q70" s="1026">
        <v>30</v>
      </c>
      <c r="R70" s="1020"/>
      <c r="S70" s="1020"/>
      <c r="T70" s="1020"/>
      <c r="U70" s="1020"/>
      <c r="V70" s="1020">
        <v>29</v>
      </c>
      <c r="W70" s="1020"/>
      <c r="X70" s="1020"/>
      <c r="Y70" s="1020"/>
      <c r="Z70" s="1020"/>
      <c r="AA70" s="1020">
        <v>1</v>
      </c>
      <c r="AB70" s="1020"/>
      <c r="AC70" s="1020"/>
      <c r="AD70" s="1020"/>
      <c r="AE70" s="1020"/>
      <c r="AF70" s="1020">
        <v>1</v>
      </c>
      <c r="AG70" s="1020"/>
      <c r="AH70" s="1020"/>
      <c r="AI70" s="1020"/>
      <c r="AJ70" s="1020"/>
      <c r="AK70" s="1020" t="s">
        <v>569</v>
      </c>
      <c r="AL70" s="1020"/>
      <c r="AM70" s="1020"/>
      <c r="AN70" s="1020"/>
      <c r="AO70" s="1020"/>
      <c r="AP70" s="1020" t="s">
        <v>569</v>
      </c>
      <c r="AQ70" s="1020"/>
      <c r="AR70" s="1020"/>
      <c r="AS70" s="1020"/>
      <c r="AT70" s="1020"/>
      <c r="AU70" s="1020" t="s">
        <v>569</v>
      </c>
      <c r="AV70" s="1020"/>
      <c r="AW70" s="1020"/>
      <c r="AX70" s="1020"/>
      <c r="AY70" s="1020"/>
      <c r="AZ70" s="1021"/>
      <c r="BA70" s="1021"/>
      <c r="BB70" s="1021"/>
      <c r="BC70" s="1021"/>
      <c r="BD70" s="1022"/>
      <c r="BE70" s="263"/>
      <c r="BF70" s="263"/>
      <c r="BG70" s="263"/>
      <c r="BH70" s="263"/>
      <c r="BI70" s="263"/>
      <c r="BJ70" s="263"/>
      <c r="BK70" s="263"/>
      <c r="BL70" s="263"/>
      <c r="BM70" s="263"/>
      <c r="BN70" s="263"/>
      <c r="BO70" s="263"/>
      <c r="BP70" s="263"/>
      <c r="BQ70" s="260">
        <v>64</v>
      </c>
      <c r="BR70" s="265"/>
      <c r="BS70" s="1002"/>
      <c r="BT70" s="1003"/>
      <c r="BU70" s="1003"/>
      <c r="BV70" s="1003"/>
      <c r="BW70" s="1003"/>
      <c r="BX70" s="1003"/>
      <c r="BY70" s="1003"/>
      <c r="BZ70" s="1003"/>
      <c r="CA70" s="1003"/>
      <c r="CB70" s="1003"/>
      <c r="CC70" s="1003"/>
      <c r="CD70" s="1003"/>
      <c r="CE70" s="1003"/>
      <c r="CF70" s="1003"/>
      <c r="CG70" s="1004"/>
      <c r="CH70" s="1005"/>
      <c r="CI70" s="1006"/>
      <c r="CJ70" s="1006"/>
      <c r="CK70" s="1006"/>
      <c r="CL70" s="1007"/>
      <c r="CM70" s="1005"/>
      <c r="CN70" s="1006"/>
      <c r="CO70" s="1006"/>
      <c r="CP70" s="1006"/>
      <c r="CQ70" s="1007"/>
      <c r="CR70" s="1005"/>
      <c r="CS70" s="1006"/>
      <c r="CT70" s="1006"/>
      <c r="CU70" s="1006"/>
      <c r="CV70" s="1007"/>
      <c r="CW70" s="1005"/>
      <c r="CX70" s="1006"/>
      <c r="CY70" s="1006"/>
      <c r="CZ70" s="1006"/>
      <c r="DA70" s="1007"/>
      <c r="DB70" s="1005"/>
      <c r="DC70" s="1006"/>
      <c r="DD70" s="1006"/>
      <c r="DE70" s="1006"/>
      <c r="DF70" s="1007"/>
      <c r="DG70" s="1005"/>
      <c r="DH70" s="1006"/>
      <c r="DI70" s="1006"/>
      <c r="DJ70" s="1006"/>
      <c r="DK70" s="1007"/>
      <c r="DL70" s="1005"/>
      <c r="DM70" s="1006"/>
      <c r="DN70" s="1006"/>
      <c r="DO70" s="1006"/>
      <c r="DP70" s="1007"/>
      <c r="DQ70" s="1005"/>
      <c r="DR70" s="1006"/>
      <c r="DS70" s="1006"/>
      <c r="DT70" s="1006"/>
      <c r="DU70" s="1007"/>
      <c r="DV70" s="990"/>
      <c r="DW70" s="991"/>
      <c r="DX70" s="991"/>
      <c r="DY70" s="991"/>
      <c r="DZ70" s="992"/>
      <c r="EA70" s="244"/>
    </row>
    <row r="71" spans="1:131" s="245" customFormat="1" ht="26.25" customHeight="1" x14ac:dyDescent="0.15">
      <c r="A71" s="259">
        <v>4</v>
      </c>
      <c r="B71" s="1023" t="s">
        <v>573</v>
      </c>
      <c r="C71" s="1024"/>
      <c r="D71" s="1024"/>
      <c r="E71" s="1024"/>
      <c r="F71" s="1024"/>
      <c r="G71" s="1024"/>
      <c r="H71" s="1024"/>
      <c r="I71" s="1024"/>
      <c r="J71" s="1024"/>
      <c r="K71" s="1024"/>
      <c r="L71" s="1024"/>
      <c r="M71" s="1024"/>
      <c r="N71" s="1024"/>
      <c r="O71" s="1024"/>
      <c r="P71" s="1025"/>
      <c r="Q71" s="1026">
        <v>17</v>
      </c>
      <c r="R71" s="1020"/>
      <c r="S71" s="1020"/>
      <c r="T71" s="1020"/>
      <c r="U71" s="1020"/>
      <c r="V71" s="1020">
        <v>16</v>
      </c>
      <c r="W71" s="1020"/>
      <c r="X71" s="1020"/>
      <c r="Y71" s="1020"/>
      <c r="Z71" s="1020"/>
      <c r="AA71" s="1020">
        <v>1</v>
      </c>
      <c r="AB71" s="1020"/>
      <c r="AC71" s="1020"/>
      <c r="AD71" s="1020"/>
      <c r="AE71" s="1020"/>
      <c r="AF71" s="1020">
        <v>1</v>
      </c>
      <c r="AG71" s="1020"/>
      <c r="AH71" s="1020"/>
      <c r="AI71" s="1020"/>
      <c r="AJ71" s="1020"/>
      <c r="AK71" s="1020" t="s">
        <v>569</v>
      </c>
      <c r="AL71" s="1020"/>
      <c r="AM71" s="1020"/>
      <c r="AN71" s="1020"/>
      <c r="AO71" s="1020"/>
      <c r="AP71" s="1020" t="s">
        <v>569</v>
      </c>
      <c r="AQ71" s="1020"/>
      <c r="AR71" s="1020"/>
      <c r="AS71" s="1020"/>
      <c r="AT71" s="1020"/>
      <c r="AU71" s="1020" t="s">
        <v>569</v>
      </c>
      <c r="AV71" s="1020"/>
      <c r="AW71" s="1020"/>
      <c r="AX71" s="1020"/>
      <c r="AY71" s="1020"/>
      <c r="AZ71" s="1021"/>
      <c r="BA71" s="1021"/>
      <c r="BB71" s="1021"/>
      <c r="BC71" s="1021"/>
      <c r="BD71" s="1022"/>
      <c r="BE71" s="263"/>
      <c r="BF71" s="263"/>
      <c r="BG71" s="263"/>
      <c r="BH71" s="263"/>
      <c r="BI71" s="263"/>
      <c r="BJ71" s="263"/>
      <c r="BK71" s="263"/>
      <c r="BL71" s="263"/>
      <c r="BM71" s="263"/>
      <c r="BN71" s="263"/>
      <c r="BO71" s="263"/>
      <c r="BP71" s="263"/>
      <c r="BQ71" s="260">
        <v>65</v>
      </c>
      <c r="BR71" s="265"/>
      <c r="BS71" s="1002"/>
      <c r="BT71" s="1003"/>
      <c r="BU71" s="1003"/>
      <c r="BV71" s="1003"/>
      <c r="BW71" s="1003"/>
      <c r="BX71" s="1003"/>
      <c r="BY71" s="1003"/>
      <c r="BZ71" s="1003"/>
      <c r="CA71" s="1003"/>
      <c r="CB71" s="1003"/>
      <c r="CC71" s="1003"/>
      <c r="CD71" s="1003"/>
      <c r="CE71" s="1003"/>
      <c r="CF71" s="1003"/>
      <c r="CG71" s="1004"/>
      <c r="CH71" s="1005"/>
      <c r="CI71" s="1006"/>
      <c r="CJ71" s="1006"/>
      <c r="CK71" s="1006"/>
      <c r="CL71" s="1007"/>
      <c r="CM71" s="1005"/>
      <c r="CN71" s="1006"/>
      <c r="CO71" s="1006"/>
      <c r="CP71" s="1006"/>
      <c r="CQ71" s="1007"/>
      <c r="CR71" s="1005"/>
      <c r="CS71" s="1006"/>
      <c r="CT71" s="1006"/>
      <c r="CU71" s="1006"/>
      <c r="CV71" s="1007"/>
      <c r="CW71" s="1005"/>
      <c r="CX71" s="1006"/>
      <c r="CY71" s="1006"/>
      <c r="CZ71" s="1006"/>
      <c r="DA71" s="1007"/>
      <c r="DB71" s="1005"/>
      <c r="DC71" s="1006"/>
      <c r="DD71" s="1006"/>
      <c r="DE71" s="1006"/>
      <c r="DF71" s="1007"/>
      <c r="DG71" s="1005"/>
      <c r="DH71" s="1006"/>
      <c r="DI71" s="1006"/>
      <c r="DJ71" s="1006"/>
      <c r="DK71" s="1007"/>
      <c r="DL71" s="1005"/>
      <c r="DM71" s="1006"/>
      <c r="DN71" s="1006"/>
      <c r="DO71" s="1006"/>
      <c r="DP71" s="1007"/>
      <c r="DQ71" s="1005"/>
      <c r="DR71" s="1006"/>
      <c r="DS71" s="1006"/>
      <c r="DT71" s="1006"/>
      <c r="DU71" s="1007"/>
      <c r="DV71" s="990"/>
      <c r="DW71" s="991"/>
      <c r="DX71" s="991"/>
      <c r="DY71" s="991"/>
      <c r="DZ71" s="992"/>
      <c r="EA71" s="244"/>
    </row>
    <row r="72" spans="1:131" s="245" customFormat="1" ht="26.25" customHeight="1" x14ac:dyDescent="0.15">
      <c r="A72" s="259">
        <v>5</v>
      </c>
      <c r="B72" s="1023"/>
      <c r="C72" s="1024"/>
      <c r="D72" s="1024"/>
      <c r="E72" s="1024"/>
      <c r="F72" s="1024"/>
      <c r="G72" s="1024"/>
      <c r="H72" s="1024"/>
      <c r="I72" s="1024"/>
      <c r="J72" s="1024"/>
      <c r="K72" s="1024"/>
      <c r="L72" s="1024"/>
      <c r="M72" s="1024"/>
      <c r="N72" s="1024"/>
      <c r="O72" s="1024"/>
      <c r="P72" s="1025"/>
      <c r="Q72" s="1026"/>
      <c r="R72" s="1020"/>
      <c r="S72" s="1020"/>
      <c r="T72" s="1020"/>
      <c r="U72" s="1020"/>
      <c r="V72" s="1020"/>
      <c r="W72" s="1020"/>
      <c r="X72" s="1020"/>
      <c r="Y72" s="1020"/>
      <c r="Z72" s="1020"/>
      <c r="AA72" s="1020"/>
      <c r="AB72" s="1020"/>
      <c r="AC72" s="1020"/>
      <c r="AD72" s="1020"/>
      <c r="AE72" s="1020"/>
      <c r="AF72" s="1020"/>
      <c r="AG72" s="1020"/>
      <c r="AH72" s="1020"/>
      <c r="AI72" s="1020"/>
      <c r="AJ72" s="1020"/>
      <c r="AK72" s="1020"/>
      <c r="AL72" s="1020"/>
      <c r="AM72" s="1020"/>
      <c r="AN72" s="1020"/>
      <c r="AO72" s="1020"/>
      <c r="AP72" s="1020"/>
      <c r="AQ72" s="1020"/>
      <c r="AR72" s="1020"/>
      <c r="AS72" s="1020"/>
      <c r="AT72" s="1020"/>
      <c r="AU72" s="1020"/>
      <c r="AV72" s="1020"/>
      <c r="AW72" s="1020"/>
      <c r="AX72" s="1020"/>
      <c r="AY72" s="1020"/>
      <c r="AZ72" s="1021"/>
      <c r="BA72" s="1021"/>
      <c r="BB72" s="1021"/>
      <c r="BC72" s="1021"/>
      <c r="BD72" s="1022"/>
      <c r="BE72" s="263"/>
      <c r="BF72" s="263"/>
      <c r="BG72" s="263"/>
      <c r="BH72" s="263"/>
      <c r="BI72" s="263"/>
      <c r="BJ72" s="263"/>
      <c r="BK72" s="263"/>
      <c r="BL72" s="263"/>
      <c r="BM72" s="263"/>
      <c r="BN72" s="263"/>
      <c r="BO72" s="263"/>
      <c r="BP72" s="263"/>
      <c r="BQ72" s="260">
        <v>66</v>
      </c>
      <c r="BR72" s="265"/>
      <c r="BS72" s="1002"/>
      <c r="BT72" s="1003"/>
      <c r="BU72" s="1003"/>
      <c r="BV72" s="1003"/>
      <c r="BW72" s="1003"/>
      <c r="BX72" s="1003"/>
      <c r="BY72" s="1003"/>
      <c r="BZ72" s="1003"/>
      <c r="CA72" s="1003"/>
      <c r="CB72" s="1003"/>
      <c r="CC72" s="1003"/>
      <c r="CD72" s="1003"/>
      <c r="CE72" s="1003"/>
      <c r="CF72" s="1003"/>
      <c r="CG72" s="1004"/>
      <c r="CH72" s="1005"/>
      <c r="CI72" s="1006"/>
      <c r="CJ72" s="1006"/>
      <c r="CK72" s="1006"/>
      <c r="CL72" s="1007"/>
      <c r="CM72" s="1005"/>
      <c r="CN72" s="1006"/>
      <c r="CO72" s="1006"/>
      <c r="CP72" s="1006"/>
      <c r="CQ72" s="1007"/>
      <c r="CR72" s="1005"/>
      <c r="CS72" s="1006"/>
      <c r="CT72" s="1006"/>
      <c r="CU72" s="1006"/>
      <c r="CV72" s="1007"/>
      <c r="CW72" s="1005"/>
      <c r="CX72" s="1006"/>
      <c r="CY72" s="1006"/>
      <c r="CZ72" s="1006"/>
      <c r="DA72" s="1007"/>
      <c r="DB72" s="1005"/>
      <c r="DC72" s="1006"/>
      <c r="DD72" s="1006"/>
      <c r="DE72" s="1006"/>
      <c r="DF72" s="1007"/>
      <c r="DG72" s="1005"/>
      <c r="DH72" s="1006"/>
      <c r="DI72" s="1006"/>
      <c r="DJ72" s="1006"/>
      <c r="DK72" s="1007"/>
      <c r="DL72" s="1005"/>
      <c r="DM72" s="1006"/>
      <c r="DN72" s="1006"/>
      <c r="DO72" s="1006"/>
      <c r="DP72" s="1007"/>
      <c r="DQ72" s="1005"/>
      <c r="DR72" s="1006"/>
      <c r="DS72" s="1006"/>
      <c r="DT72" s="1006"/>
      <c r="DU72" s="1007"/>
      <c r="DV72" s="990"/>
      <c r="DW72" s="991"/>
      <c r="DX72" s="991"/>
      <c r="DY72" s="991"/>
      <c r="DZ72" s="992"/>
      <c r="EA72" s="244"/>
    </row>
    <row r="73" spans="1:131" s="245" customFormat="1" ht="26.25" customHeight="1" x14ac:dyDescent="0.15">
      <c r="A73" s="259">
        <v>6</v>
      </c>
      <c r="B73" s="1023"/>
      <c r="C73" s="1024"/>
      <c r="D73" s="1024"/>
      <c r="E73" s="1024"/>
      <c r="F73" s="1024"/>
      <c r="G73" s="1024"/>
      <c r="H73" s="1024"/>
      <c r="I73" s="1024"/>
      <c r="J73" s="1024"/>
      <c r="K73" s="1024"/>
      <c r="L73" s="1024"/>
      <c r="M73" s="1024"/>
      <c r="N73" s="1024"/>
      <c r="O73" s="1024"/>
      <c r="P73" s="1025"/>
      <c r="Q73" s="1026"/>
      <c r="R73" s="1020"/>
      <c r="S73" s="1020"/>
      <c r="T73" s="1020"/>
      <c r="U73" s="1020"/>
      <c r="V73" s="1020"/>
      <c r="W73" s="1020"/>
      <c r="X73" s="1020"/>
      <c r="Y73" s="1020"/>
      <c r="Z73" s="1020"/>
      <c r="AA73" s="1020"/>
      <c r="AB73" s="1020"/>
      <c r="AC73" s="1020"/>
      <c r="AD73" s="1020"/>
      <c r="AE73" s="1020"/>
      <c r="AF73" s="1020"/>
      <c r="AG73" s="1020"/>
      <c r="AH73" s="1020"/>
      <c r="AI73" s="1020"/>
      <c r="AJ73" s="1020"/>
      <c r="AK73" s="1020"/>
      <c r="AL73" s="1020"/>
      <c r="AM73" s="1020"/>
      <c r="AN73" s="1020"/>
      <c r="AO73" s="1020"/>
      <c r="AP73" s="1020"/>
      <c r="AQ73" s="1020"/>
      <c r="AR73" s="1020"/>
      <c r="AS73" s="1020"/>
      <c r="AT73" s="1020"/>
      <c r="AU73" s="1020"/>
      <c r="AV73" s="1020"/>
      <c r="AW73" s="1020"/>
      <c r="AX73" s="1020"/>
      <c r="AY73" s="1020"/>
      <c r="AZ73" s="1021"/>
      <c r="BA73" s="1021"/>
      <c r="BB73" s="1021"/>
      <c r="BC73" s="1021"/>
      <c r="BD73" s="1022"/>
      <c r="BE73" s="263"/>
      <c r="BF73" s="263"/>
      <c r="BG73" s="263"/>
      <c r="BH73" s="263"/>
      <c r="BI73" s="263"/>
      <c r="BJ73" s="263"/>
      <c r="BK73" s="263"/>
      <c r="BL73" s="263"/>
      <c r="BM73" s="263"/>
      <c r="BN73" s="263"/>
      <c r="BO73" s="263"/>
      <c r="BP73" s="263"/>
      <c r="BQ73" s="260">
        <v>67</v>
      </c>
      <c r="BR73" s="265"/>
      <c r="BS73" s="1002"/>
      <c r="BT73" s="1003"/>
      <c r="BU73" s="1003"/>
      <c r="BV73" s="1003"/>
      <c r="BW73" s="1003"/>
      <c r="BX73" s="1003"/>
      <c r="BY73" s="1003"/>
      <c r="BZ73" s="1003"/>
      <c r="CA73" s="1003"/>
      <c r="CB73" s="1003"/>
      <c r="CC73" s="1003"/>
      <c r="CD73" s="1003"/>
      <c r="CE73" s="1003"/>
      <c r="CF73" s="1003"/>
      <c r="CG73" s="1004"/>
      <c r="CH73" s="1005"/>
      <c r="CI73" s="1006"/>
      <c r="CJ73" s="1006"/>
      <c r="CK73" s="1006"/>
      <c r="CL73" s="1007"/>
      <c r="CM73" s="1005"/>
      <c r="CN73" s="1006"/>
      <c r="CO73" s="1006"/>
      <c r="CP73" s="1006"/>
      <c r="CQ73" s="1007"/>
      <c r="CR73" s="1005"/>
      <c r="CS73" s="1006"/>
      <c r="CT73" s="1006"/>
      <c r="CU73" s="1006"/>
      <c r="CV73" s="1007"/>
      <c r="CW73" s="1005"/>
      <c r="CX73" s="1006"/>
      <c r="CY73" s="1006"/>
      <c r="CZ73" s="1006"/>
      <c r="DA73" s="1007"/>
      <c r="DB73" s="1005"/>
      <c r="DC73" s="1006"/>
      <c r="DD73" s="1006"/>
      <c r="DE73" s="1006"/>
      <c r="DF73" s="1007"/>
      <c r="DG73" s="1005"/>
      <c r="DH73" s="1006"/>
      <c r="DI73" s="1006"/>
      <c r="DJ73" s="1006"/>
      <c r="DK73" s="1007"/>
      <c r="DL73" s="1005"/>
      <c r="DM73" s="1006"/>
      <c r="DN73" s="1006"/>
      <c r="DO73" s="1006"/>
      <c r="DP73" s="1007"/>
      <c r="DQ73" s="1005"/>
      <c r="DR73" s="1006"/>
      <c r="DS73" s="1006"/>
      <c r="DT73" s="1006"/>
      <c r="DU73" s="1007"/>
      <c r="DV73" s="990"/>
      <c r="DW73" s="991"/>
      <c r="DX73" s="991"/>
      <c r="DY73" s="991"/>
      <c r="DZ73" s="992"/>
      <c r="EA73" s="244"/>
    </row>
    <row r="74" spans="1:131" s="245" customFormat="1" ht="26.25" customHeight="1" x14ac:dyDescent="0.15">
      <c r="A74" s="259">
        <v>7</v>
      </c>
      <c r="B74" s="1023"/>
      <c r="C74" s="1024"/>
      <c r="D74" s="1024"/>
      <c r="E74" s="1024"/>
      <c r="F74" s="1024"/>
      <c r="G74" s="1024"/>
      <c r="H74" s="1024"/>
      <c r="I74" s="1024"/>
      <c r="J74" s="1024"/>
      <c r="K74" s="1024"/>
      <c r="L74" s="1024"/>
      <c r="M74" s="1024"/>
      <c r="N74" s="1024"/>
      <c r="O74" s="1024"/>
      <c r="P74" s="1025"/>
      <c r="Q74" s="1026"/>
      <c r="R74" s="1020"/>
      <c r="S74" s="1020"/>
      <c r="T74" s="1020"/>
      <c r="U74" s="1020"/>
      <c r="V74" s="1020"/>
      <c r="W74" s="1020"/>
      <c r="X74" s="1020"/>
      <c r="Y74" s="1020"/>
      <c r="Z74" s="1020"/>
      <c r="AA74" s="1020"/>
      <c r="AB74" s="1020"/>
      <c r="AC74" s="1020"/>
      <c r="AD74" s="1020"/>
      <c r="AE74" s="1020"/>
      <c r="AF74" s="1020"/>
      <c r="AG74" s="1020"/>
      <c r="AH74" s="1020"/>
      <c r="AI74" s="1020"/>
      <c r="AJ74" s="1020"/>
      <c r="AK74" s="1020"/>
      <c r="AL74" s="1020"/>
      <c r="AM74" s="1020"/>
      <c r="AN74" s="1020"/>
      <c r="AO74" s="1020"/>
      <c r="AP74" s="1020"/>
      <c r="AQ74" s="1020"/>
      <c r="AR74" s="1020"/>
      <c r="AS74" s="1020"/>
      <c r="AT74" s="1020"/>
      <c r="AU74" s="1020"/>
      <c r="AV74" s="1020"/>
      <c r="AW74" s="1020"/>
      <c r="AX74" s="1020"/>
      <c r="AY74" s="1020"/>
      <c r="AZ74" s="1021"/>
      <c r="BA74" s="1021"/>
      <c r="BB74" s="1021"/>
      <c r="BC74" s="1021"/>
      <c r="BD74" s="1022"/>
      <c r="BE74" s="263"/>
      <c r="BF74" s="263"/>
      <c r="BG74" s="263"/>
      <c r="BH74" s="263"/>
      <c r="BI74" s="263"/>
      <c r="BJ74" s="263"/>
      <c r="BK74" s="263"/>
      <c r="BL74" s="263"/>
      <c r="BM74" s="263"/>
      <c r="BN74" s="263"/>
      <c r="BO74" s="263"/>
      <c r="BP74" s="263"/>
      <c r="BQ74" s="260">
        <v>68</v>
      </c>
      <c r="BR74" s="265"/>
      <c r="BS74" s="1002"/>
      <c r="BT74" s="1003"/>
      <c r="BU74" s="1003"/>
      <c r="BV74" s="1003"/>
      <c r="BW74" s="1003"/>
      <c r="BX74" s="1003"/>
      <c r="BY74" s="1003"/>
      <c r="BZ74" s="1003"/>
      <c r="CA74" s="1003"/>
      <c r="CB74" s="1003"/>
      <c r="CC74" s="1003"/>
      <c r="CD74" s="1003"/>
      <c r="CE74" s="1003"/>
      <c r="CF74" s="1003"/>
      <c r="CG74" s="1004"/>
      <c r="CH74" s="1005"/>
      <c r="CI74" s="1006"/>
      <c r="CJ74" s="1006"/>
      <c r="CK74" s="1006"/>
      <c r="CL74" s="1007"/>
      <c r="CM74" s="1005"/>
      <c r="CN74" s="1006"/>
      <c r="CO74" s="1006"/>
      <c r="CP74" s="1006"/>
      <c r="CQ74" s="1007"/>
      <c r="CR74" s="1005"/>
      <c r="CS74" s="1006"/>
      <c r="CT74" s="1006"/>
      <c r="CU74" s="1006"/>
      <c r="CV74" s="1007"/>
      <c r="CW74" s="1005"/>
      <c r="CX74" s="1006"/>
      <c r="CY74" s="1006"/>
      <c r="CZ74" s="1006"/>
      <c r="DA74" s="1007"/>
      <c r="DB74" s="1005"/>
      <c r="DC74" s="1006"/>
      <c r="DD74" s="1006"/>
      <c r="DE74" s="1006"/>
      <c r="DF74" s="1007"/>
      <c r="DG74" s="1005"/>
      <c r="DH74" s="1006"/>
      <c r="DI74" s="1006"/>
      <c r="DJ74" s="1006"/>
      <c r="DK74" s="1007"/>
      <c r="DL74" s="1005"/>
      <c r="DM74" s="1006"/>
      <c r="DN74" s="1006"/>
      <c r="DO74" s="1006"/>
      <c r="DP74" s="1007"/>
      <c r="DQ74" s="1005"/>
      <c r="DR74" s="1006"/>
      <c r="DS74" s="1006"/>
      <c r="DT74" s="1006"/>
      <c r="DU74" s="1007"/>
      <c r="DV74" s="990"/>
      <c r="DW74" s="991"/>
      <c r="DX74" s="991"/>
      <c r="DY74" s="991"/>
      <c r="DZ74" s="992"/>
      <c r="EA74" s="244"/>
    </row>
    <row r="75" spans="1:131" s="245" customFormat="1" ht="26.25" customHeight="1" x14ac:dyDescent="0.15">
      <c r="A75" s="259">
        <v>8</v>
      </c>
      <c r="B75" s="1023"/>
      <c r="C75" s="1024"/>
      <c r="D75" s="1024"/>
      <c r="E75" s="1024"/>
      <c r="F75" s="1024"/>
      <c r="G75" s="1024"/>
      <c r="H75" s="1024"/>
      <c r="I75" s="1024"/>
      <c r="J75" s="1024"/>
      <c r="K75" s="1024"/>
      <c r="L75" s="1024"/>
      <c r="M75" s="1024"/>
      <c r="N75" s="1024"/>
      <c r="O75" s="1024"/>
      <c r="P75" s="1025"/>
      <c r="Q75" s="1027"/>
      <c r="R75" s="1028"/>
      <c r="S75" s="1028"/>
      <c r="T75" s="1028"/>
      <c r="U75" s="1029"/>
      <c r="V75" s="1030"/>
      <c r="W75" s="1028"/>
      <c r="X75" s="1028"/>
      <c r="Y75" s="1028"/>
      <c r="Z75" s="1029"/>
      <c r="AA75" s="1030"/>
      <c r="AB75" s="1028"/>
      <c r="AC75" s="1028"/>
      <c r="AD75" s="1028"/>
      <c r="AE75" s="1029"/>
      <c r="AF75" s="1030"/>
      <c r="AG75" s="1028"/>
      <c r="AH75" s="1028"/>
      <c r="AI75" s="1028"/>
      <c r="AJ75" s="1029"/>
      <c r="AK75" s="1030"/>
      <c r="AL75" s="1028"/>
      <c r="AM75" s="1028"/>
      <c r="AN75" s="1028"/>
      <c r="AO75" s="1029"/>
      <c r="AP75" s="1030"/>
      <c r="AQ75" s="1028"/>
      <c r="AR75" s="1028"/>
      <c r="AS75" s="1028"/>
      <c r="AT75" s="1029"/>
      <c r="AU75" s="1030"/>
      <c r="AV75" s="1028"/>
      <c r="AW75" s="1028"/>
      <c r="AX75" s="1028"/>
      <c r="AY75" s="1029"/>
      <c r="AZ75" s="1021"/>
      <c r="BA75" s="1021"/>
      <c r="BB75" s="1021"/>
      <c r="BC75" s="1021"/>
      <c r="BD75" s="1022"/>
      <c r="BE75" s="263"/>
      <c r="BF75" s="263"/>
      <c r="BG75" s="263"/>
      <c r="BH75" s="263"/>
      <c r="BI75" s="263"/>
      <c r="BJ75" s="263"/>
      <c r="BK75" s="263"/>
      <c r="BL75" s="263"/>
      <c r="BM75" s="263"/>
      <c r="BN75" s="263"/>
      <c r="BO75" s="263"/>
      <c r="BP75" s="263"/>
      <c r="BQ75" s="260">
        <v>69</v>
      </c>
      <c r="BR75" s="265"/>
      <c r="BS75" s="1002"/>
      <c r="BT75" s="1003"/>
      <c r="BU75" s="1003"/>
      <c r="BV75" s="1003"/>
      <c r="BW75" s="1003"/>
      <c r="BX75" s="1003"/>
      <c r="BY75" s="1003"/>
      <c r="BZ75" s="1003"/>
      <c r="CA75" s="1003"/>
      <c r="CB75" s="1003"/>
      <c r="CC75" s="1003"/>
      <c r="CD75" s="1003"/>
      <c r="CE75" s="1003"/>
      <c r="CF75" s="1003"/>
      <c r="CG75" s="1004"/>
      <c r="CH75" s="1005"/>
      <c r="CI75" s="1006"/>
      <c r="CJ75" s="1006"/>
      <c r="CK75" s="1006"/>
      <c r="CL75" s="1007"/>
      <c r="CM75" s="1005"/>
      <c r="CN75" s="1006"/>
      <c r="CO75" s="1006"/>
      <c r="CP75" s="1006"/>
      <c r="CQ75" s="1007"/>
      <c r="CR75" s="1005"/>
      <c r="CS75" s="1006"/>
      <c r="CT75" s="1006"/>
      <c r="CU75" s="1006"/>
      <c r="CV75" s="1007"/>
      <c r="CW75" s="1005"/>
      <c r="CX75" s="1006"/>
      <c r="CY75" s="1006"/>
      <c r="CZ75" s="1006"/>
      <c r="DA75" s="1007"/>
      <c r="DB75" s="1005"/>
      <c r="DC75" s="1006"/>
      <c r="DD75" s="1006"/>
      <c r="DE75" s="1006"/>
      <c r="DF75" s="1007"/>
      <c r="DG75" s="1005"/>
      <c r="DH75" s="1006"/>
      <c r="DI75" s="1006"/>
      <c r="DJ75" s="1006"/>
      <c r="DK75" s="1007"/>
      <c r="DL75" s="1005"/>
      <c r="DM75" s="1006"/>
      <c r="DN75" s="1006"/>
      <c r="DO75" s="1006"/>
      <c r="DP75" s="1007"/>
      <c r="DQ75" s="1005"/>
      <c r="DR75" s="1006"/>
      <c r="DS75" s="1006"/>
      <c r="DT75" s="1006"/>
      <c r="DU75" s="1007"/>
      <c r="DV75" s="990"/>
      <c r="DW75" s="991"/>
      <c r="DX75" s="991"/>
      <c r="DY75" s="991"/>
      <c r="DZ75" s="992"/>
      <c r="EA75" s="244"/>
    </row>
    <row r="76" spans="1:131" s="245" customFormat="1" ht="26.25" customHeight="1" x14ac:dyDescent="0.15">
      <c r="A76" s="259">
        <v>9</v>
      </c>
      <c r="B76" s="1023"/>
      <c r="C76" s="1024"/>
      <c r="D76" s="1024"/>
      <c r="E76" s="1024"/>
      <c r="F76" s="1024"/>
      <c r="G76" s="1024"/>
      <c r="H76" s="1024"/>
      <c r="I76" s="1024"/>
      <c r="J76" s="1024"/>
      <c r="K76" s="1024"/>
      <c r="L76" s="1024"/>
      <c r="M76" s="1024"/>
      <c r="N76" s="1024"/>
      <c r="O76" s="1024"/>
      <c r="P76" s="1025"/>
      <c r="Q76" s="1027"/>
      <c r="R76" s="1028"/>
      <c r="S76" s="1028"/>
      <c r="T76" s="1028"/>
      <c r="U76" s="1029"/>
      <c r="V76" s="1030"/>
      <c r="W76" s="1028"/>
      <c r="X76" s="1028"/>
      <c r="Y76" s="1028"/>
      <c r="Z76" s="1029"/>
      <c r="AA76" s="1030"/>
      <c r="AB76" s="1028"/>
      <c r="AC76" s="1028"/>
      <c r="AD76" s="1028"/>
      <c r="AE76" s="1029"/>
      <c r="AF76" s="1030"/>
      <c r="AG76" s="1028"/>
      <c r="AH76" s="1028"/>
      <c r="AI76" s="1028"/>
      <c r="AJ76" s="1029"/>
      <c r="AK76" s="1030"/>
      <c r="AL76" s="1028"/>
      <c r="AM76" s="1028"/>
      <c r="AN76" s="1028"/>
      <c r="AO76" s="1029"/>
      <c r="AP76" s="1030"/>
      <c r="AQ76" s="1028"/>
      <c r="AR76" s="1028"/>
      <c r="AS76" s="1028"/>
      <c r="AT76" s="1029"/>
      <c r="AU76" s="1030"/>
      <c r="AV76" s="1028"/>
      <c r="AW76" s="1028"/>
      <c r="AX76" s="1028"/>
      <c r="AY76" s="1029"/>
      <c r="AZ76" s="1021"/>
      <c r="BA76" s="1021"/>
      <c r="BB76" s="1021"/>
      <c r="BC76" s="1021"/>
      <c r="BD76" s="1022"/>
      <c r="BE76" s="263"/>
      <c r="BF76" s="263"/>
      <c r="BG76" s="263"/>
      <c r="BH76" s="263"/>
      <c r="BI76" s="263"/>
      <c r="BJ76" s="263"/>
      <c r="BK76" s="263"/>
      <c r="BL76" s="263"/>
      <c r="BM76" s="263"/>
      <c r="BN76" s="263"/>
      <c r="BO76" s="263"/>
      <c r="BP76" s="263"/>
      <c r="BQ76" s="260">
        <v>70</v>
      </c>
      <c r="BR76" s="265"/>
      <c r="BS76" s="1002"/>
      <c r="BT76" s="1003"/>
      <c r="BU76" s="1003"/>
      <c r="BV76" s="1003"/>
      <c r="BW76" s="1003"/>
      <c r="BX76" s="1003"/>
      <c r="BY76" s="1003"/>
      <c r="BZ76" s="1003"/>
      <c r="CA76" s="1003"/>
      <c r="CB76" s="1003"/>
      <c r="CC76" s="1003"/>
      <c r="CD76" s="1003"/>
      <c r="CE76" s="1003"/>
      <c r="CF76" s="1003"/>
      <c r="CG76" s="1004"/>
      <c r="CH76" s="1005"/>
      <c r="CI76" s="1006"/>
      <c r="CJ76" s="1006"/>
      <c r="CK76" s="1006"/>
      <c r="CL76" s="1007"/>
      <c r="CM76" s="1005"/>
      <c r="CN76" s="1006"/>
      <c r="CO76" s="1006"/>
      <c r="CP76" s="1006"/>
      <c r="CQ76" s="1007"/>
      <c r="CR76" s="1005"/>
      <c r="CS76" s="1006"/>
      <c r="CT76" s="1006"/>
      <c r="CU76" s="1006"/>
      <c r="CV76" s="1007"/>
      <c r="CW76" s="1005"/>
      <c r="CX76" s="1006"/>
      <c r="CY76" s="1006"/>
      <c r="CZ76" s="1006"/>
      <c r="DA76" s="1007"/>
      <c r="DB76" s="1005"/>
      <c r="DC76" s="1006"/>
      <c r="DD76" s="1006"/>
      <c r="DE76" s="1006"/>
      <c r="DF76" s="1007"/>
      <c r="DG76" s="1005"/>
      <c r="DH76" s="1006"/>
      <c r="DI76" s="1006"/>
      <c r="DJ76" s="1006"/>
      <c r="DK76" s="1007"/>
      <c r="DL76" s="1005"/>
      <c r="DM76" s="1006"/>
      <c r="DN76" s="1006"/>
      <c r="DO76" s="1006"/>
      <c r="DP76" s="1007"/>
      <c r="DQ76" s="1005"/>
      <c r="DR76" s="1006"/>
      <c r="DS76" s="1006"/>
      <c r="DT76" s="1006"/>
      <c r="DU76" s="1007"/>
      <c r="DV76" s="990"/>
      <c r="DW76" s="991"/>
      <c r="DX76" s="991"/>
      <c r="DY76" s="991"/>
      <c r="DZ76" s="992"/>
      <c r="EA76" s="244"/>
    </row>
    <row r="77" spans="1:131" s="245" customFormat="1" ht="26.25" customHeight="1" x14ac:dyDescent="0.15">
      <c r="A77" s="259">
        <v>10</v>
      </c>
      <c r="B77" s="1023"/>
      <c r="C77" s="1024"/>
      <c r="D77" s="1024"/>
      <c r="E77" s="1024"/>
      <c r="F77" s="1024"/>
      <c r="G77" s="1024"/>
      <c r="H77" s="1024"/>
      <c r="I77" s="1024"/>
      <c r="J77" s="1024"/>
      <c r="K77" s="1024"/>
      <c r="L77" s="1024"/>
      <c r="M77" s="1024"/>
      <c r="N77" s="1024"/>
      <c r="O77" s="1024"/>
      <c r="P77" s="1025"/>
      <c r="Q77" s="1027"/>
      <c r="R77" s="1028"/>
      <c r="S77" s="1028"/>
      <c r="T77" s="1028"/>
      <c r="U77" s="1029"/>
      <c r="V77" s="1030"/>
      <c r="W77" s="1028"/>
      <c r="X77" s="1028"/>
      <c r="Y77" s="1028"/>
      <c r="Z77" s="1029"/>
      <c r="AA77" s="1030"/>
      <c r="AB77" s="1028"/>
      <c r="AC77" s="1028"/>
      <c r="AD77" s="1028"/>
      <c r="AE77" s="1029"/>
      <c r="AF77" s="1030"/>
      <c r="AG77" s="1028"/>
      <c r="AH77" s="1028"/>
      <c r="AI77" s="1028"/>
      <c r="AJ77" s="1029"/>
      <c r="AK77" s="1030"/>
      <c r="AL77" s="1028"/>
      <c r="AM77" s="1028"/>
      <c r="AN77" s="1028"/>
      <c r="AO77" s="1029"/>
      <c r="AP77" s="1030"/>
      <c r="AQ77" s="1028"/>
      <c r="AR77" s="1028"/>
      <c r="AS77" s="1028"/>
      <c r="AT77" s="1029"/>
      <c r="AU77" s="1030"/>
      <c r="AV77" s="1028"/>
      <c r="AW77" s="1028"/>
      <c r="AX77" s="1028"/>
      <c r="AY77" s="1029"/>
      <c r="AZ77" s="1021"/>
      <c r="BA77" s="1021"/>
      <c r="BB77" s="1021"/>
      <c r="BC77" s="1021"/>
      <c r="BD77" s="1022"/>
      <c r="BE77" s="263"/>
      <c r="BF77" s="263"/>
      <c r="BG77" s="263"/>
      <c r="BH77" s="263"/>
      <c r="BI77" s="263"/>
      <c r="BJ77" s="263"/>
      <c r="BK77" s="263"/>
      <c r="BL77" s="263"/>
      <c r="BM77" s="263"/>
      <c r="BN77" s="263"/>
      <c r="BO77" s="263"/>
      <c r="BP77" s="263"/>
      <c r="BQ77" s="260">
        <v>71</v>
      </c>
      <c r="BR77" s="265"/>
      <c r="BS77" s="1002"/>
      <c r="BT77" s="1003"/>
      <c r="BU77" s="1003"/>
      <c r="BV77" s="1003"/>
      <c r="BW77" s="1003"/>
      <c r="BX77" s="1003"/>
      <c r="BY77" s="1003"/>
      <c r="BZ77" s="1003"/>
      <c r="CA77" s="1003"/>
      <c r="CB77" s="1003"/>
      <c r="CC77" s="1003"/>
      <c r="CD77" s="1003"/>
      <c r="CE77" s="1003"/>
      <c r="CF77" s="1003"/>
      <c r="CG77" s="1004"/>
      <c r="CH77" s="1005"/>
      <c r="CI77" s="1006"/>
      <c r="CJ77" s="1006"/>
      <c r="CK77" s="1006"/>
      <c r="CL77" s="1007"/>
      <c r="CM77" s="1005"/>
      <c r="CN77" s="1006"/>
      <c r="CO77" s="1006"/>
      <c r="CP77" s="1006"/>
      <c r="CQ77" s="1007"/>
      <c r="CR77" s="1005"/>
      <c r="CS77" s="1006"/>
      <c r="CT77" s="1006"/>
      <c r="CU77" s="1006"/>
      <c r="CV77" s="1007"/>
      <c r="CW77" s="1005"/>
      <c r="CX77" s="1006"/>
      <c r="CY77" s="1006"/>
      <c r="CZ77" s="1006"/>
      <c r="DA77" s="1007"/>
      <c r="DB77" s="1005"/>
      <c r="DC77" s="1006"/>
      <c r="DD77" s="1006"/>
      <c r="DE77" s="1006"/>
      <c r="DF77" s="1007"/>
      <c r="DG77" s="1005"/>
      <c r="DH77" s="1006"/>
      <c r="DI77" s="1006"/>
      <c r="DJ77" s="1006"/>
      <c r="DK77" s="1007"/>
      <c r="DL77" s="1005"/>
      <c r="DM77" s="1006"/>
      <c r="DN77" s="1006"/>
      <c r="DO77" s="1006"/>
      <c r="DP77" s="1007"/>
      <c r="DQ77" s="1005"/>
      <c r="DR77" s="1006"/>
      <c r="DS77" s="1006"/>
      <c r="DT77" s="1006"/>
      <c r="DU77" s="1007"/>
      <c r="DV77" s="990"/>
      <c r="DW77" s="991"/>
      <c r="DX77" s="991"/>
      <c r="DY77" s="991"/>
      <c r="DZ77" s="992"/>
      <c r="EA77" s="244"/>
    </row>
    <row r="78" spans="1:131" s="245" customFormat="1" ht="26.25" customHeight="1" x14ac:dyDescent="0.15">
      <c r="A78" s="259">
        <v>11</v>
      </c>
      <c r="B78" s="1023"/>
      <c r="C78" s="1024"/>
      <c r="D78" s="1024"/>
      <c r="E78" s="1024"/>
      <c r="F78" s="1024"/>
      <c r="G78" s="1024"/>
      <c r="H78" s="1024"/>
      <c r="I78" s="1024"/>
      <c r="J78" s="1024"/>
      <c r="K78" s="1024"/>
      <c r="L78" s="1024"/>
      <c r="M78" s="1024"/>
      <c r="N78" s="1024"/>
      <c r="O78" s="1024"/>
      <c r="P78" s="1025"/>
      <c r="Q78" s="1026"/>
      <c r="R78" s="1020"/>
      <c r="S78" s="1020"/>
      <c r="T78" s="1020"/>
      <c r="U78" s="1020"/>
      <c r="V78" s="1020"/>
      <c r="W78" s="1020"/>
      <c r="X78" s="1020"/>
      <c r="Y78" s="1020"/>
      <c r="Z78" s="1020"/>
      <c r="AA78" s="1020"/>
      <c r="AB78" s="1020"/>
      <c r="AC78" s="1020"/>
      <c r="AD78" s="1020"/>
      <c r="AE78" s="1020"/>
      <c r="AF78" s="1020"/>
      <c r="AG78" s="1020"/>
      <c r="AH78" s="1020"/>
      <c r="AI78" s="1020"/>
      <c r="AJ78" s="1020"/>
      <c r="AK78" s="1020"/>
      <c r="AL78" s="1020"/>
      <c r="AM78" s="1020"/>
      <c r="AN78" s="1020"/>
      <c r="AO78" s="1020"/>
      <c r="AP78" s="1020"/>
      <c r="AQ78" s="1020"/>
      <c r="AR78" s="1020"/>
      <c r="AS78" s="1020"/>
      <c r="AT78" s="1020"/>
      <c r="AU78" s="1020"/>
      <c r="AV78" s="1020"/>
      <c r="AW78" s="1020"/>
      <c r="AX78" s="1020"/>
      <c r="AY78" s="1020"/>
      <c r="AZ78" s="1021"/>
      <c r="BA78" s="1021"/>
      <c r="BB78" s="1021"/>
      <c r="BC78" s="1021"/>
      <c r="BD78" s="1022"/>
      <c r="BE78" s="263"/>
      <c r="BF78" s="263"/>
      <c r="BG78" s="263"/>
      <c r="BH78" s="263"/>
      <c r="BI78" s="263"/>
      <c r="BJ78" s="266"/>
      <c r="BK78" s="266"/>
      <c r="BL78" s="266"/>
      <c r="BM78" s="266"/>
      <c r="BN78" s="266"/>
      <c r="BO78" s="263"/>
      <c r="BP78" s="263"/>
      <c r="BQ78" s="260">
        <v>72</v>
      </c>
      <c r="BR78" s="265"/>
      <c r="BS78" s="1002"/>
      <c r="BT78" s="1003"/>
      <c r="BU78" s="1003"/>
      <c r="BV78" s="1003"/>
      <c r="BW78" s="1003"/>
      <c r="BX78" s="1003"/>
      <c r="BY78" s="1003"/>
      <c r="BZ78" s="1003"/>
      <c r="CA78" s="1003"/>
      <c r="CB78" s="1003"/>
      <c r="CC78" s="1003"/>
      <c r="CD78" s="1003"/>
      <c r="CE78" s="1003"/>
      <c r="CF78" s="1003"/>
      <c r="CG78" s="1004"/>
      <c r="CH78" s="1005"/>
      <c r="CI78" s="1006"/>
      <c r="CJ78" s="1006"/>
      <c r="CK78" s="1006"/>
      <c r="CL78" s="1007"/>
      <c r="CM78" s="1005"/>
      <c r="CN78" s="1006"/>
      <c r="CO78" s="1006"/>
      <c r="CP78" s="1006"/>
      <c r="CQ78" s="1007"/>
      <c r="CR78" s="1005"/>
      <c r="CS78" s="1006"/>
      <c r="CT78" s="1006"/>
      <c r="CU78" s="1006"/>
      <c r="CV78" s="1007"/>
      <c r="CW78" s="1005"/>
      <c r="CX78" s="1006"/>
      <c r="CY78" s="1006"/>
      <c r="CZ78" s="1006"/>
      <c r="DA78" s="1007"/>
      <c r="DB78" s="1005"/>
      <c r="DC78" s="1006"/>
      <c r="DD78" s="1006"/>
      <c r="DE78" s="1006"/>
      <c r="DF78" s="1007"/>
      <c r="DG78" s="1005"/>
      <c r="DH78" s="1006"/>
      <c r="DI78" s="1006"/>
      <c r="DJ78" s="1006"/>
      <c r="DK78" s="1007"/>
      <c r="DL78" s="1005"/>
      <c r="DM78" s="1006"/>
      <c r="DN78" s="1006"/>
      <c r="DO78" s="1006"/>
      <c r="DP78" s="1007"/>
      <c r="DQ78" s="1005"/>
      <c r="DR78" s="1006"/>
      <c r="DS78" s="1006"/>
      <c r="DT78" s="1006"/>
      <c r="DU78" s="1007"/>
      <c r="DV78" s="990"/>
      <c r="DW78" s="991"/>
      <c r="DX78" s="991"/>
      <c r="DY78" s="991"/>
      <c r="DZ78" s="992"/>
      <c r="EA78" s="244"/>
    </row>
    <row r="79" spans="1:131" s="245" customFormat="1" ht="26.25" customHeight="1" x14ac:dyDescent="0.15">
      <c r="A79" s="259">
        <v>12</v>
      </c>
      <c r="B79" s="1023"/>
      <c r="C79" s="1024"/>
      <c r="D79" s="1024"/>
      <c r="E79" s="1024"/>
      <c r="F79" s="1024"/>
      <c r="G79" s="1024"/>
      <c r="H79" s="1024"/>
      <c r="I79" s="1024"/>
      <c r="J79" s="1024"/>
      <c r="K79" s="1024"/>
      <c r="L79" s="1024"/>
      <c r="M79" s="1024"/>
      <c r="N79" s="1024"/>
      <c r="O79" s="1024"/>
      <c r="P79" s="1025"/>
      <c r="Q79" s="1026"/>
      <c r="R79" s="1020"/>
      <c r="S79" s="1020"/>
      <c r="T79" s="1020"/>
      <c r="U79" s="1020"/>
      <c r="V79" s="1020"/>
      <c r="W79" s="1020"/>
      <c r="X79" s="1020"/>
      <c r="Y79" s="1020"/>
      <c r="Z79" s="1020"/>
      <c r="AA79" s="1020"/>
      <c r="AB79" s="1020"/>
      <c r="AC79" s="1020"/>
      <c r="AD79" s="1020"/>
      <c r="AE79" s="1020"/>
      <c r="AF79" s="1020"/>
      <c r="AG79" s="1020"/>
      <c r="AH79" s="1020"/>
      <c r="AI79" s="1020"/>
      <c r="AJ79" s="1020"/>
      <c r="AK79" s="1020"/>
      <c r="AL79" s="1020"/>
      <c r="AM79" s="1020"/>
      <c r="AN79" s="1020"/>
      <c r="AO79" s="1020"/>
      <c r="AP79" s="1020"/>
      <c r="AQ79" s="1020"/>
      <c r="AR79" s="1020"/>
      <c r="AS79" s="1020"/>
      <c r="AT79" s="1020"/>
      <c r="AU79" s="1020"/>
      <c r="AV79" s="1020"/>
      <c r="AW79" s="1020"/>
      <c r="AX79" s="1020"/>
      <c r="AY79" s="1020"/>
      <c r="AZ79" s="1021"/>
      <c r="BA79" s="1021"/>
      <c r="BB79" s="1021"/>
      <c r="BC79" s="1021"/>
      <c r="BD79" s="1022"/>
      <c r="BE79" s="263"/>
      <c r="BF79" s="263"/>
      <c r="BG79" s="263"/>
      <c r="BH79" s="263"/>
      <c r="BI79" s="263"/>
      <c r="BJ79" s="266"/>
      <c r="BK79" s="266"/>
      <c r="BL79" s="266"/>
      <c r="BM79" s="266"/>
      <c r="BN79" s="266"/>
      <c r="BO79" s="263"/>
      <c r="BP79" s="263"/>
      <c r="BQ79" s="260">
        <v>73</v>
      </c>
      <c r="BR79" s="265"/>
      <c r="BS79" s="1002"/>
      <c r="BT79" s="1003"/>
      <c r="BU79" s="1003"/>
      <c r="BV79" s="1003"/>
      <c r="BW79" s="1003"/>
      <c r="BX79" s="1003"/>
      <c r="BY79" s="1003"/>
      <c r="BZ79" s="1003"/>
      <c r="CA79" s="1003"/>
      <c r="CB79" s="1003"/>
      <c r="CC79" s="1003"/>
      <c r="CD79" s="1003"/>
      <c r="CE79" s="1003"/>
      <c r="CF79" s="1003"/>
      <c r="CG79" s="1004"/>
      <c r="CH79" s="1005"/>
      <c r="CI79" s="1006"/>
      <c r="CJ79" s="1006"/>
      <c r="CK79" s="1006"/>
      <c r="CL79" s="1007"/>
      <c r="CM79" s="1005"/>
      <c r="CN79" s="1006"/>
      <c r="CO79" s="1006"/>
      <c r="CP79" s="1006"/>
      <c r="CQ79" s="1007"/>
      <c r="CR79" s="1005"/>
      <c r="CS79" s="1006"/>
      <c r="CT79" s="1006"/>
      <c r="CU79" s="1006"/>
      <c r="CV79" s="1007"/>
      <c r="CW79" s="1005"/>
      <c r="CX79" s="1006"/>
      <c r="CY79" s="1006"/>
      <c r="CZ79" s="1006"/>
      <c r="DA79" s="1007"/>
      <c r="DB79" s="1005"/>
      <c r="DC79" s="1006"/>
      <c r="DD79" s="1006"/>
      <c r="DE79" s="1006"/>
      <c r="DF79" s="1007"/>
      <c r="DG79" s="1005"/>
      <c r="DH79" s="1006"/>
      <c r="DI79" s="1006"/>
      <c r="DJ79" s="1006"/>
      <c r="DK79" s="1007"/>
      <c r="DL79" s="1005"/>
      <c r="DM79" s="1006"/>
      <c r="DN79" s="1006"/>
      <c r="DO79" s="1006"/>
      <c r="DP79" s="1007"/>
      <c r="DQ79" s="1005"/>
      <c r="DR79" s="1006"/>
      <c r="DS79" s="1006"/>
      <c r="DT79" s="1006"/>
      <c r="DU79" s="1007"/>
      <c r="DV79" s="990"/>
      <c r="DW79" s="991"/>
      <c r="DX79" s="991"/>
      <c r="DY79" s="991"/>
      <c r="DZ79" s="992"/>
      <c r="EA79" s="244"/>
    </row>
    <row r="80" spans="1:131" s="245" customFormat="1" ht="26.25" customHeight="1" x14ac:dyDescent="0.15">
      <c r="A80" s="259">
        <v>13</v>
      </c>
      <c r="B80" s="1023"/>
      <c r="C80" s="1024"/>
      <c r="D80" s="1024"/>
      <c r="E80" s="1024"/>
      <c r="F80" s="1024"/>
      <c r="G80" s="1024"/>
      <c r="H80" s="1024"/>
      <c r="I80" s="1024"/>
      <c r="J80" s="1024"/>
      <c r="K80" s="1024"/>
      <c r="L80" s="1024"/>
      <c r="M80" s="1024"/>
      <c r="N80" s="1024"/>
      <c r="O80" s="1024"/>
      <c r="P80" s="1025"/>
      <c r="Q80" s="1026"/>
      <c r="R80" s="1020"/>
      <c r="S80" s="1020"/>
      <c r="T80" s="1020"/>
      <c r="U80" s="1020"/>
      <c r="V80" s="1020"/>
      <c r="W80" s="1020"/>
      <c r="X80" s="1020"/>
      <c r="Y80" s="1020"/>
      <c r="Z80" s="1020"/>
      <c r="AA80" s="1020"/>
      <c r="AB80" s="1020"/>
      <c r="AC80" s="1020"/>
      <c r="AD80" s="1020"/>
      <c r="AE80" s="1020"/>
      <c r="AF80" s="1020"/>
      <c r="AG80" s="1020"/>
      <c r="AH80" s="1020"/>
      <c r="AI80" s="1020"/>
      <c r="AJ80" s="1020"/>
      <c r="AK80" s="1020"/>
      <c r="AL80" s="1020"/>
      <c r="AM80" s="1020"/>
      <c r="AN80" s="1020"/>
      <c r="AO80" s="1020"/>
      <c r="AP80" s="1020"/>
      <c r="AQ80" s="1020"/>
      <c r="AR80" s="1020"/>
      <c r="AS80" s="1020"/>
      <c r="AT80" s="1020"/>
      <c r="AU80" s="1020"/>
      <c r="AV80" s="1020"/>
      <c r="AW80" s="1020"/>
      <c r="AX80" s="1020"/>
      <c r="AY80" s="1020"/>
      <c r="AZ80" s="1021"/>
      <c r="BA80" s="1021"/>
      <c r="BB80" s="1021"/>
      <c r="BC80" s="1021"/>
      <c r="BD80" s="1022"/>
      <c r="BE80" s="263"/>
      <c r="BF80" s="263"/>
      <c r="BG80" s="263"/>
      <c r="BH80" s="263"/>
      <c r="BI80" s="263"/>
      <c r="BJ80" s="263"/>
      <c r="BK80" s="263"/>
      <c r="BL80" s="263"/>
      <c r="BM80" s="263"/>
      <c r="BN80" s="263"/>
      <c r="BO80" s="263"/>
      <c r="BP80" s="263"/>
      <c r="BQ80" s="260">
        <v>74</v>
      </c>
      <c r="BR80" s="265"/>
      <c r="BS80" s="1002"/>
      <c r="BT80" s="1003"/>
      <c r="BU80" s="1003"/>
      <c r="BV80" s="1003"/>
      <c r="BW80" s="1003"/>
      <c r="BX80" s="1003"/>
      <c r="BY80" s="1003"/>
      <c r="BZ80" s="1003"/>
      <c r="CA80" s="1003"/>
      <c r="CB80" s="1003"/>
      <c r="CC80" s="1003"/>
      <c r="CD80" s="1003"/>
      <c r="CE80" s="1003"/>
      <c r="CF80" s="1003"/>
      <c r="CG80" s="1004"/>
      <c r="CH80" s="1005"/>
      <c r="CI80" s="1006"/>
      <c r="CJ80" s="1006"/>
      <c r="CK80" s="1006"/>
      <c r="CL80" s="1007"/>
      <c r="CM80" s="1005"/>
      <c r="CN80" s="1006"/>
      <c r="CO80" s="1006"/>
      <c r="CP80" s="1006"/>
      <c r="CQ80" s="1007"/>
      <c r="CR80" s="1005"/>
      <c r="CS80" s="1006"/>
      <c r="CT80" s="1006"/>
      <c r="CU80" s="1006"/>
      <c r="CV80" s="1007"/>
      <c r="CW80" s="1005"/>
      <c r="CX80" s="1006"/>
      <c r="CY80" s="1006"/>
      <c r="CZ80" s="1006"/>
      <c r="DA80" s="1007"/>
      <c r="DB80" s="1005"/>
      <c r="DC80" s="1006"/>
      <c r="DD80" s="1006"/>
      <c r="DE80" s="1006"/>
      <c r="DF80" s="1007"/>
      <c r="DG80" s="1005"/>
      <c r="DH80" s="1006"/>
      <c r="DI80" s="1006"/>
      <c r="DJ80" s="1006"/>
      <c r="DK80" s="1007"/>
      <c r="DL80" s="1005"/>
      <c r="DM80" s="1006"/>
      <c r="DN80" s="1006"/>
      <c r="DO80" s="1006"/>
      <c r="DP80" s="1007"/>
      <c r="DQ80" s="1005"/>
      <c r="DR80" s="1006"/>
      <c r="DS80" s="1006"/>
      <c r="DT80" s="1006"/>
      <c r="DU80" s="1007"/>
      <c r="DV80" s="990"/>
      <c r="DW80" s="991"/>
      <c r="DX80" s="991"/>
      <c r="DY80" s="991"/>
      <c r="DZ80" s="992"/>
      <c r="EA80" s="244"/>
    </row>
    <row r="81" spans="1:131" s="245" customFormat="1" ht="26.25" customHeight="1" x14ac:dyDescent="0.15">
      <c r="A81" s="259">
        <v>14</v>
      </c>
      <c r="B81" s="1023"/>
      <c r="C81" s="1024"/>
      <c r="D81" s="1024"/>
      <c r="E81" s="1024"/>
      <c r="F81" s="1024"/>
      <c r="G81" s="1024"/>
      <c r="H81" s="1024"/>
      <c r="I81" s="1024"/>
      <c r="J81" s="1024"/>
      <c r="K81" s="1024"/>
      <c r="L81" s="1024"/>
      <c r="M81" s="1024"/>
      <c r="N81" s="1024"/>
      <c r="O81" s="1024"/>
      <c r="P81" s="1025"/>
      <c r="Q81" s="1026"/>
      <c r="R81" s="1020"/>
      <c r="S81" s="1020"/>
      <c r="T81" s="1020"/>
      <c r="U81" s="1020"/>
      <c r="V81" s="1020"/>
      <c r="W81" s="1020"/>
      <c r="X81" s="1020"/>
      <c r="Y81" s="1020"/>
      <c r="Z81" s="1020"/>
      <c r="AA81" s="1020"/>
      <c r="AB81" s="1020"/>
      <c r="AC81" s="1020"/>
      <c r="AD81" s="1020"/>
      <c r="AE81" s="1020"/>
      <c r="AF81" s="1020"/>
      <c r="AG81" s="1020"/>
      <c r="AH81" s="1020"/>
      <c r="AI81" s="1020"/>
      <c r="AJ81" s="1020"/>
      <c r="AK81" s="1020"/>
      <c r="AL81" s="1020"/>
      <c r="AM81" s="1020"/>
      <c r="AN81" s="1020"/>
      <c r="AO81" s="1020"/>
      <c r="AP81" s="1020"/>
      <c r="AQ81" s="1020"/>
      <c r="AR81" s="1020"/>
      <c r="AS81" s="1020"/>
      <c r="AT81" s="1020"/>
      <c r="AU81" s="1020"/>
      <c r="AV81" s="1020"/>
      <c r="AW81" s="1020"/>
      <c r="AX81" s="1020"/>
      <c r="AY81" s="1020"/>
      <c r="AZ81" s="1021"/>
      <c r="BA81" s="1021"/>
      <c r="BB81" s="1021"/>
      <c r="BC81" s="1021"/>
      <c r="BD81" s="1022"/>
      <c r="BE81" s="263"/>
      <c r="BF81" s="263"/>
      <c r="BG81" s="263"/>
      <c r="BH81" s="263"/>
      <c r="BI81" s="263"/>
      <c r="BJ81" s="263"/>
      <c r="BK81" s="263"/>
      <c r="BL81" s="263"/>
      <c r="BM81" s="263"/>
      <c r="BN81" s="263"/>
      <c r="BO81" s="263"/>
      <c r="BP81" s="263"/>
      <c r="BQ81" s="260">
        <v>75</v>
      </c>
      <c r="BR81" s="265"/>
      <c r="BS81" s="1002"/>
      <c r="BT81" s="1003"/>
      <c r="BU81" s="1003"/>
      <c r="BV81" s="1003"/>
      <c r="BW81" s="1003"/>
      <c r="BX81" s="1003"/>
      <c r="BY81" s="1003"/>
      <c r="BZ81" s="1003"/>
      <c r="CA81" s="1003"/>
      <c r="CB81" s="1003"/>
      <c r="CC81" s="1003"/>
      <c r="CD81" s="1003"/>
      <c r="CE81" s="1003"/>
      <c r="CF81" s="1003"/>
      <c r="CG81" s="1004"/>
      <c r="CH81" s="1005"/>
      <c r="CI81" s="1006"/>
      <c r="CJ81" s="1006"/>
      <c r="CK81" s="1006"/>
      <c r="CL81" s="1007"/>
      <c r="CM81" s="1005"/>
      <c r="CN81" s="1006"/>
      <c r="CO81" s="1006"/>
      <c r="CP81" s="1006"/>
      <c r="CQ81" s="1007"/>
      <c r="CR81" s="1005"/>
      <c r="CS81" s="1006"/>
      <c r="CT81" s="1006"/>
      <c r="CU81" s="1006"/>
      <c r="CV81" s="1007"/>
      <c r="CW81" s="1005"/>
      <c r="CX81" s="1006"/>
      <c r="CY81" s="1006"/>
      <c r="CZ81" s="1006"/>
      <c r="DA81" s="1007"/>
      <c r="DB81" s="1005"/>
      <c r="DC81" s="1006"/>
      <c r="DD81" s="1006"/>
      <c r="DE81" s="1006"/>
      <c r="DF81" s="1007"/>
      <c r="DG81" s="1005"/>
      <c r="DH81" s="1006"/>
      <c r="DI81" s="1006"/>
      <c r="DJ81" s="1006"/>
      <c r="DK81" s="1007"/>
      <c r="DL81" s="1005"/>
      <c r="DM81" s="1006"/>
      <c r="DN81" s="1006"/>
      <c r="DO81" s="1006"/>
      <c r="DP81" s="1007"/>
      <c r="DQ81" s="1005"/>
      <c r="DR81" s="1006"/>
      <c r="DS81" s="1006"/>
      <c r="DT81" s="1006"/>
      <c r="DU81" s="1007"/>
      <c r="DV81" s="990"/>
      <c r="DW81" s="991"/>
      <c r="DX81" s="991"/>
      <c r="DY81" s="991"/>
      <c r="DZ81" s="992"/>
      <c r="EA81" s="244"/>
    </row>
    <row r="82" spans="1:131" s="245" customFormat="1" ht="26.25" customHeight="1" x14ac:dyDescent="0.15">
      <c r="A82" s="259">
        <v>15</v>
      </c>
      <c r="B82" s="1023"/>
      <c r="C82" s="1024"/>
      <c r="D82" s="1024"/>
      <c r="E82" s="1024"/>
      <c r="F82" s="1024"/>
      <c r="G82" s="1024"/>
      <c r="H82" s="1024"/>
      <c r="I82" s="1024"/>
      <c r="J82" s="1024"/>
      <c r="K82" s="1024"/>
      <c r="L82" s="1024"/>
      <c r="M82" s="1024"/>
      <c r="N82" s="1024"/>
      <c r="O82" s="1024"/>
      <c r="P82" s="1025"/>
      <c r="Q82" s="1026"/>
      <c r="R82" s="1020"/>
      <c r="S82" s="1020"/>
      <c r="T82" s="1020"/>
      <c r="U82" s="1020"/>
      <c r="V82" s="1020"/>
      <c r="W82" s="1020"/>
      <c r="X82" s="1020"/>
      <c r="Y82" s="1020"/>
      <c r="Z82" s="1020"/>
      <c r="AA82" s="1020"/>
      <c r="AB82" s="1020"/>
      <c r="AC82" s="1020"/>
      <c r="AD82" s="1020"/>
      <c r="AE82" s="1020"/>
      <c r="AF82" s="1020"/>
      <c r="AG82" s="1020"/>
      <c r="AH82" s="1020"/>
      <c r="AI82" s="1020"/>
      <c r="AJ82" s="1020"/>
      <c r="AK82" s="1020"/>
      <c r="AL82" s="1020"/>
      <c r="AM82" s="1020"/>
      <c r="AN82" s="1020"/>
      <c r="AO82" s="1020"/>
      <c r="AP82" s="1020"/>
      <c r="AQ82" s="1020"/>
      <c r="AR82" s="1020"/>
      <c r="AS82" s="1020"/>
      <c r="AT82" s="1020"/>
      <c r="AU82" s="1020"/>
      <c r="AV82" s="1020"/>
      <c r="AW82" s="1020"/>
      <c r="AX82" s="1020"/>
      <c r="AY82" s="1020"/>
      <c r="AZ82" s="1021"/>
      <c r="BA82" s="1021"/>
      <c r="BB82" s="1021"/>
      <c r="BC82" s="1021"/>
      <c r="BD82" s="1022"/>
      <c r="BE82" s="263"/>
      <c r="BF82" s="263"/>
      <c r="BG82" s="263"/>
      <c r="BH82" s="263"/>
      <c r="BI82" s="263"/>
      <c r="BJ82" s="263"/>
      <c r="BK82" s="263"/>
      <c r="BL82" s="263"/>
      <c r="BM82" s="263"/>
      <c r="BN82" s="263"/>
      <c r="BO82" s="263"/>
      <c r="BP82" s="263"/>
      <c r="BQ82" s="260">
        <v>76</v>
      </c>
      <c r="BR82" s="265"/>
      <c r="BS82" s="1002"/>
      <c r="BT82" s="1003"/>
      <c r="BU82" s="1003"/>
      <c r="BV82" s="1003"/>
      <c r="BW82" s="1003"/>
      <c r="BX82" s="1003"/>
      <c r="BY82" s="1003"/>
      <c r="BZ82" s="1003"/>
      <c r="CA82" s="1003"/>
      <c r="CB82" s="1003"/>
      <c r="CC82" s="1003"/>
      <c r="CD82" s="1003"/>
      <c r="CE82" s="1003"/>
      <c r="CF82" s="1003"/>
      <c r="CG82" s="1004"/>
      <c r="CH82" s="1005"/>
      <c r="CI82" s="1006"/>
      <c r="CJ82" s="1006"/>
      <c r="CK82" s="1006"/>
      <c r="CL82" s="1007"/>
      <c r="CM82" s="1005"/>
      <c r="CN82" s="1006"/>
      <c r="CO82" s="1006"/>
      <c r="CP82" s="1006"/>
      <c r="CQ82" s="1007"/>
      <c r="CR82" s="1005"/>
      <c r="CS82" s="1006"/>
      <c r="CT82" s="1006"/>
      <c r="CU82" s="1006"/>
      <c r="CV82" s="1007"/>
      <c r="CW82" s="1005"/>
      <c r="CX82" s="1006"/>
      <c r="CY82" s="1006"/>
      <c r="CZ82" s="1006"/>
      <c r="DA82" s="1007"/>
      <c r="DB82" s="1005"/>
      <c r="DC82" s="1006"/>
      <c r="DD82" s="1006"/>
      <c r="DE82" s="1006"/>
      <c r="DF82" s="1007"/>
      <c r="DG82" s="1005"/>
      <c r="DH82" s="1006"/>
      <c r="DI82" s="1006"/>
      <c r="DJ82" s="1006"/>
      <c r="DK82" s="1007"/>
      <c r="DL82" s="1005"/>
      <c r="DM82" s="1006"/>
      <c r="DN82" s="1006"/>
      <c r="DO82" s="1006"/>
      <c r="DP82" s="1007"/>
      <c r="DQ82" s="1005"/>
      <c r="DR82" s="1006"/>
      <c r="DS82" s="1006"/>
      <c r="DT82" s="1006"/>
      <c r="DU82" s="1007"/>
      <c r="DV82" s="990"/>
      <c r="DW82" s="991"/>
      <c r="DX82" s="991"/>
      <c r="DY82" s="991"/>
      <c r="DZ82" s="992"/>
      <c r="EA82" s="244"/>
    </row>
    <row r="83" spans="1:131" s="245" customFormat="1" ht="26.25" customHeight="1" x14ac:dyDescent="0.15">
      <c r="A83" s="259">
        <v>16</v>
      </c>
      <c r="B83" s="1023"/>
      <c r="C83" s="1024"/>
      <c r="D83" s="1024"/>
      <c r="E83" s="1024"/>
      <c r="F83" s="1024"/>
      <c r="G83" s="1024"/>
      <c r="H83" s="1024"/>
      <c r="I83" s="1024"/>
      <c r="J83" s="1024"/>
      <c r="K83" s="1024"/>
      <c r="L83" s="1024"/>
      <c r="M83" s="1024"/>
      <c r="N83" s="1024"/>
      <c r="O83" s="1024"/>
      <c r="P83" s="1025"/>
      <c r="Q83" s="1026"/>
      <c r="R83" s="1020"/>
      <c r="S83" s="1020"/>
      <c r="T83" s="1020"/>
      <c r="U83" s="1020"/>
      <c r="V83" s="1020"/>
      <c r="W83" s="1020"/>
      <c r="X83" s="1020"/>
      <c r="Y83" s="1020"/>
      <c r="Z83" s="1020"/>
      <c r="AA83" s="1020"/>
      <c r="AB83" s="1020"/>
      <c r="AC83" s="1020"/>
      <c r="AD83" s="1020"/>
      <c r="AE83" s="1020"/>
      <c r="AF83" s="1020"/>
      <c r="AG83" s="1020"/>
      <c r="AH83" s="1020"/>
      <c r="AI83" s="1020"/>
      <c r="AJ83" s="1020"/>
      <c r="AK83" s="1020"/>
      <c r="AL83" s="1020"/>
      <c r="AM83" s="1020"/>
      <c r="AN83" s="1020"/>
      <c r="AO83" s="1020"/>
      <c r="AP83" s="1020"/>
      <c r="AQ83" s="1020"/>
      <c r="AR83" s="1020"/>
      <c r="AS83" s="1020"/>
      <c r="AT83" s="1020"/>
      <c r="AU83" s="1020"/>
      <c r="AV83" s="1020"/>
      <c r="AW83" s="1020"/>
      <c r="AX83" s="1020"/>
      <c r="AY83" s="1020"/>
      <c r="AZ83" s="1021"/>
      <c r="BA83" s="1021"/>
      <c r="BB83" s="1021"/>
      <c r="BC83" s="1021"/>
      <c r="BD83" s="1022"/>
      <c r="BE83" s="263"/>
      <c r="BF83" s="263"/>
      <c r="BG83" s="263"/>
      <c r="BH83" s="263"/>
      <c r="BI83" s="263"/>
      <c r="BJ83" s="263"/>
      <c r="BK83" s="263"/>
      <c r="BL83" s="263"/>
      <c r="BM83" s="263"/>
      <c r="BN83" s="263"/>
      <c r="BO83" s="263"/>
      <c r="BP83" s="263"/>
      <c r="BQ83" s="260">
        <v>77</v>
      </c>
      <c r="BR83" s="265"/>
      <c r="BS83" s="1002"/>
      <c r="BT83" s="1003"/>
      <c r="BU83" s="1003"/>
      <c r="BV83" s="1003"/>
      <c r="BW83" s="1003"/>
      <c r="BX83" s="1003"/>
      <c r="BY83" s="1003"/>
      <c r="BZ83" s="1003"/>
      <c r="CA83" s="1003"/>
      <c r="CB83" s="1003"/>
      <c r="CC83" s="1003"/>
      <c r="CD83" s="1003"/>
      <c r="CE83" s="1003"/>
      <c r="CF83" s="1003"/>
      <c r="CG83" s="1004"/>
      <c r="CH83" s="1005"/>
      <c r="CI83" s="1006"/>
      <c r="CJ83" s="1006"/>
      <c r="CK83" s="1006"/>
      <c r="CL83" s="1007"/>
      <c r="CM83" s="1005"/>
      <c r="CN83" s="1006"/>
      <c r="CO83" s="1006"/>
      <c r="CP83" s="1006"/>
      <c r="CQ83" s="1007"/>
      <c r="CR83" s="1005"/>
      <c r="CS83" s="1006"/>
      <c r="CT83" s="1006"/>
      <c r="CU83" s="1006"/>
      <c r="CV83" s="1007"/>
      <c r="CW83" s="1005"/>
      <c r="CX83" s="1006"/>
      <c r="CY83" s="1006"/>
      <c r="CZ83" s="1006"/>
      <c r="DA83" s="1007"/>
      <c r="DB83" s="1005"/>
      <c r="DC83" s="1006"/>
      <c r="DD83" s="1006"/>
      <c r="DE83" s="1006"/>
      <c r="DF83" s="1007"/>
      <c r="DG83" s="1005"/>
      <c r="DH83" s="1006"/>
      <c r="DI83" s="1006"/>
      <c r="DJ83" s="1006"/>
      <c r="DK83" s="1007"/>
      <c r="DL83" s="1005"/>
      <c r="DM83" s="1006"/>
      <c r="DN83" s="1006"/>
      <c r="DO83" s="1006"/>
      <c r="DP83" s="1007"/>
      <c r="DQ83" s="1005"/>
      <c r="DR83" s="1006"/>
      <c r="DS83" s="1006"/>
      <c r="DT83" s="1006"/>
      <c r="DU83" s="1007"/>
      <c r="DV83" s="990"/>
      <c r="DW83" s="991"/>
      <c r="DX83" s="991"/>
      <c r="DY83" s="991"/>
      <c r="DZ83" s="992"/>
      <c r="EA83" s="244"/>
    </row>
    <row r="84" spans="1:131" s="245" customFormat="1" ht="26.25" customHeight="1" x14ac:dyDescent="0.15">
      <c r="A84" s="259">
        <v>17</v>
      </c>
      <c r="B84" s="1023"/>
      <c r="C84" s="1024"/>
      <c r="D84" s="1024"/>
      <c r="E84" s="1024"/>
      <c r="F84" s="1024"/>
      <c r="G84" s="1024"/>
      <c r="H84" s="1024"/>
      <c r="I84" s="1024"/>
      <c r="J84" s="1024"/>
      <c r="K84" s="1024"/>
      <c r="L84" s="1024"/>
      <c r="M84" s="1024"/>
      <c r="N84" s="1024"/>
      <c r="O84" s="1024"/>
      <c r="P84" s="1025"/>
      <c r="Q84" s="1026"/>
      <c r="R84" s="1020"/>
      <c r="S84" s="1020"/>
      <c r="T84" s="1020"/>
      <c r="U84" s="1020"/>
      <c r="V84" s="1020"/>
      <c r="W84" s="1020"/>
      <c r="X84" s="1020"/>
      <c r="Y84" s="1020"/>
      <c r="Z84" s="1020"/>
      <c r="AA84" s="1020"/>
      <c r="AB84" s="1020"/>
      <c r="AC84" s="1020"/>
      <c r="AD84" s="1020"/>
      <c r="AE84" s="1020"/>
      <c r="AF84" s="1020"/>
      <c r="AG84" s="1020"/>
      <c r="AH84" s="1020"/>
      <c r="AI84" s="1020"/>
      <c r="AJ84" s="1020"/>
      <c r="AK84" s="1020"/>
      <c r="AL84" s="1020"/>
      <c r="AM84" s="1020"/>
      <c r="AN84" s="1020"/>
      <c r="AO84" s="1020"/>
      <c r="AP84" s="1020"/>
      <c r="AQ84" s="1020"/>
      <c r="AR84" s="1020"/>
      <c r="AS84" s="1020"/>
      <c r="AT84" s="1020"/>
      <c r="AU84" s="1020"/>
      <c r="AV84" s="1020"/>
      <c r="AW84" s="1020"/>
      <c r="AX84" s="1020"/>
      <c r="AY84" s="1020"/>
      <c r="AZ84" s="1021"/>
      <c r="BA84" s="1021"/>
      <c r="BB84" s="1021"/>
      <c r="BC84" s="1021"/>
      <c r="BD84" s="1022"/>
      <c r="BE84" s="263"/>
      <c r="BF84" s="263"/>
      <c r="BG84" s="263"/>
      <c r="BH84" s="263"/>
      <c r="BI84" s="263"/>
      <c r="BJ84" s="263"/>
      <c r="BK84" s="263"/>
      <c r="BL84" s="263"/>
      <c r="BM84" s="263"/>
      <c r="BN84" s="263"/>
      <c r="BO84" s="263"/>
      <c r="BP84" s="263"/>
      <c r="BQ84" s="260">
        <v>78</v>
      </c>
      <c r="BR84" s="265"/>
      <c r="BS84" s="1002"/>
      <c r="BT84" s="1003"/>
      <c r="BU84" s="1003"/>
      <c r="BV84" s="1003"/>
      <c r="BW84" s="1003"/>
      <c r="BX84" s="1003"/>
      <c r="BY84" s="1003"/>
      <c r="BZ84" s="1003"/>
      <c r="CA84" s="1003"/>
      <c r="CB84" s="1003"/>
      <c r="CC84" s="1003"/>
      <c r="CD84" s="1003"/>
      <c r="CE84" s="1003"/>
      <c r="CF84" s="1003"/>
      <c r="CG84" s="1004"/>
      <c r="CH84" s="1005"/>
      <c r="CI84" s="1006"/>
      <c r="CJ84" s="1006"/>
      <c r="CK84" s="1006"/>
      <c r="CL84" s="1007"/>
      <c r="CM84" s="1005"/>
      <c r="CN84" s="1006"/>
      <c r="CO84" s="1006"/>
      <c r="CP84" s="1006"/>
      <c r="CQ84" s="1007"/>
      <c r="CR84" s="1005"/>
      <c r="CS84" s="1006"/>
      <c r="CT84" s="1006"/>
      <c r="CU84" s="1006"/>
      <c r="CV84" s="1007"/>
      <c r="CW84" s="1005"/>
      <c r="CX84" s="1006"/>
      <c r="CY84" s="1006"/>
      <c r="CZ84" s="1006"/>
      <c r="DA84" s="1007"/>
      <c r="DB84" s="1005"/>
      <c r="DC84" s="1006"/>
      <c r="DD84" s="1006"/>
      <c r="DE84" s="1006"/>
      <c r="DF84" s="1007"/>
      <c r="DG84" s="1005"/>
      <c r="DH84" s="1006"/>
      <c r="DI84" s="1006"/>
      <c r="DJ84" s="1006"/>
      <c r="DK84" s="1007"/>
      <c r="DL84" s="1005"/>
      <c r="DM84" s="1006"/>
      <c r="DN84" s="1006"/>
      <c r="DO84" s="1006"/>
      <c r="DP84" s="1007"/>
      <c r="DQ84" s="1005"/>
      <c r="DR84" s="1006"/>
      <c r="DS84" s="1006"/>
      <c r="DT84" s="1006"/>
      <c r="DU84" s="1007"/>
      <c r="DV84" s="990"/>
      <c r="DW84" s="991"/>
      <c r="DX84" s="991"/>
      <c r="DY84" s="991"/>
      <c r="DZ84" s="992"/>
      <c r="EA84" s="244"/>
    </row>
    <row r="85" spans="1:131" s="245" customFormat="1" ht="26.25" customHeight="1" x14ac:dyDescent="0.15">
      <c r="A85" s="259">
        <v>18</v>
      </c>
      <c r="B85" s="1023"/>
      <c r="C85" s="1024"/>
      <c r="D85" s="1024"/>
      <c r="E85" s="1024"/>
      <c r="F85" s="1024"/>
      <c r="G85" s="1024"/>
      <c r="H85" s="1024"/>
      <c r="I85" s="1024"/>
      <c r="J85" s="1024"/>
      <c r="K85" s="1024"/>
      <c r="L85" s="1024"/>
      <c r="M85" s="1024"/>
      <c r="N85" s="1024"/>
      <c r="O85" s="1024"/>
      <c r="P85" s="1025"/>
      <c r="Q85" s="1026"/>
      <c r="R85" s="1020"/>
      <c r="S85" s="1020"/>
      <c r="T85" s="1020"/>
      <c r="U85" s="1020"/>
      <c r="V85" s="1020"/>
      <c r="W85" s="1020"/>
      <c r="X85" s="1020"/>
      <c r="Y85" s="1020"/>
      <c r="Z85" s="1020"/>
      <c r="AA85" s="1020"/>
      <c r="AB85" s="1020"/>
      <c r="AC85" s="1020"/>
      <c r="AD85" s="1020"/>
      <c r="AE85" s="1020"/>
      <c r="AF85" s="1020"/>
      <c r="AG85" s="1020"/>
      <c r="AH85" s="1020"/>
      <c r="AI85" s="1020"/>
      <c r="AJ85" s="1020"/>
      <c r="AK85" s="1020"/>
      <c r="AL85" s="1020"/>
      <c r="AM85" s="1020"/>
      <c r="AN85" s="1020"/>
      <c r="AO85" s="1020"/>
      <c r="AP85" s="1020"/>
      <c r="AQ85" s="1020"/>
      <c r="AR85" s="1020"/>
      <c r="AS85" s="1020"/>
      <c r="AT85" s="1020"/>
      <c r="AU85" s="1020"/>
      <c r="AV85" s="1020"/>
      <c r="AW85" s="1020"/>
      <c r="AX85" s="1020"/>
      <c r="AY85" s="1020"/>
      <c r="AZ85" s="1021"/>
      <c r="BA85" s="1021"/>
      <c r="BB85" s="1021"/>
      <c r="BC85" s="1021"/>
      <c r="BD85" s="1022"/>
      <c r="BE85" s="263"/>
      <c r="BF85" s="263"/>
      <c r="BG85" s="263"/>
      <c r="BH85" s="263"/>
      <c r="BI85" s="263"/>
      <c r="BJ85" s="263"/>
      <c r="BK85" s="263"/>
      <c r="BL85" s="263"/>
      <c r="BM85" s="263"/>
      <c r="BN85" s="263"/>
      <c r="BO85" s="263"/>
      <c r="BP85" s="263"/>
      <c r="BQ85" s="260">
        <v>79</v>
      </c>
      <c r="BR85" s="265"/>
      <c r="BS85" s="1002"/>
      <c r="BT85" s="1003"/>
      <c r="BU85" s="1003"/>
      <c r="BV85" s="1003"/>
      <c r="BW85" s="1003"/>
      <c r="BX85" s="1003"/>
      <c r="BY85" s="1003"/>
      <c r="BZ85" s="1003"/>
      <c r="CA85" s="1003"/>
      <c r="CB85" s="1003"/>
      <c r="CC85" s="1003"/>
      <c r="CD85" s="1003"/>
      <c r="CE85" s="1003"/>
      <c r="CF85" s="1003"/>
      <c r="CG85" s="1004"/>
      <c r="CH85" s="1005"/>
      <c r="CI85" s="1006"/>
      <c r="CJ85" s="1006"/>
      <c r="CK85" s="1006"/>
      <c r="CL85" s="1007"/>
      <c r="CM85" s="1005"/>
      <c r="CN85" s="1006"/>
      <c r="CO85" s="1006"/>
      <c r="CP85" s="1006"/>
      <c r="CQ85" s="1007"/>
      <c r="CR85" s="1005"/>
      <c r="CS85" s="1006"/>
      <c r="CT85" s="1006"/>
      <c r="CU85" s="1006"/>
      <c r="CV85" s="1007"/>
      <c r="CW85" s="1005"/>
      <c r="CX85" s="1006"/>
      <c r="CY85" s="1006"/>
      <c r="CZ85" s="1006"/>
      <c r="DA85" s="1007"/>
      <c r="DB85" s="1005"/>
      <c r="DC85" s="1006"/>
      <c r="DD85" s="1006"/>
      <c r="DE85" s="1006"/>
      <c r="DF85" s="1007"/>
      <c r="DG85" s="1005"/>
      <c r="DH85" s="1006"/>
      <c r="DI85" s="1006"/>
      <c r="DJ85" s="1006"/>
      <c r="DK85" s="1007"/>
      <c r="DL85" s="1005"/>
      <c r="DM85" s="1006"/>
      <c r="DN85" s="1006"/>
      <c r="DO85" s="1006"/>
      <c r="DP85" s="1007"/>
      <c r="DQ85" s="1005"/>
      <c r="DR85" s="1006"/>
      <c r="DS85" s="1006"/>
      <c r="DT85" s="1006"/>
      <c r="DU85" s="1007"/>
      <c r="DV85" s="990"/>
      <c r="DW85" s="991"/>
      <c r="DX85" s="991"/>
      <c r="DY85" s="991"/>
      <c r="DZ85" s="992"/>
      <c r="EA85" s="244"/>
    </row>
    <row r="86" spans="1:131" s="245" customFormat="1" ht="26.25" customHeight="1" x14ac:dyDescent="0.15">
      <c r="A86" s="259">
        <v>19</v>
      </c>
      <c r="B86" s="1023"/>
      <c r="C86" s="1024"/>
      <c r="D86" s="1024"/>
      <c r="E86" s="1024"/>
      <c r="F86" s="1024"/>
      <c r="G86" s="1024"/>
      <c r="H86" s="1024"/>
      <c r="I86" s="1024"/>
      <c r="J86" s="1024"/>
      <c r="K86" s="1024"/>
      <c r="L86" s="1024"/>
      <c r="M86" s="1024"/>
      <c r="N86" s="1024"/>
      <c r="O86" s="1024"/>
      <c r="P86" s="1025"/>
      <c r="Q86" s="1026"/>
      <c r="R86" s="1020"/>
      <c r="S86" s="1020"/>
      <c r="T86" s="1020"/>
      <c r="U86" s="1020"/>
      <c r="V86" s="1020"/>
      <c r="W86" s="1020"/>
      <c r="X86" s="1020"/>
      <c r="Y86" s="1020"/>
      <c r="Z86" s="1020"/>
      <c r="AA86" s="1020"/>
      <c r="AB86" s="1020"/>
      <c r="AC86" s="1020"/>
      <c r="AD86" s="1020"/>
      <c r="AE86" s="1020"/>
      <c r="AF86" s="1020"/>
      <c r="AG86" s="1020"/>
      <c r="AH86" s="1020"/>
      <c r="AI86" s="1020"/>
      <c r="AJ86" s="1020"/>
      <c r="AK86" s="1020"/>
      <c r="AL86" s="1020"/>
      <c r="AM86" s="1020"/>
      <c r="AN86" s="1020"/>
      <c r="AO86" s="1020"/>
      <c r="AP86" s="1020"/>
      <c r="AQ86" s="1020"/>
      <c r="AR86" s="1020"/>
      <c r="AS86" s="1020"/>
      <c r="AT86" s="1020"/>
      <c r="AU86" s="1020"/>
      <c r="AV86" s="1020"/>
      <c r="AW86" s="1020"/>
      <c r="AX86" s="1020"/>
      <c r="AY86" s="1020"/>
      <c r="AZ86" s="1021"/>
      <c r="BA86" s="1021"/>
      <c r="BB86" s="1021"/>
      <c r="BC86" s="1021"/>
      <c r="BD86" s="1022"/>
      <c r="BE86" s="263"/>
      <c r="BF86" s="263"/>
      <c r="BG86" s="263"/>
      <c r="BH86" s="263"/>
      <c r="BI86" s="263"/>
      <c r="BJ86" s="263"/>
      <c r="BK86" s="263"/>
      <c r="BL86" s="263"/>
      <c r="BM86" s="263"/>
      <c r="BN86" s="263"/>
      <c r="BO86" s="263"/>
      <c r="BP86" s="263"/>
      <c r="BQ86" s="260">
        <v>80</v>
      </c>
      <c r="BR86" s="265"/>
      <c r="BS86" s="1002"/>
      <c r="BT86" s="1003"/>
      <c r="BU86" s="1003"/>
      <c r="BV86" s="1003"/>
      <c r="BW86" s="1003"/>
      <c r="BX86" s="1003"/>
      <c r="BY86" s="1003"/>
      <c r="BZ86" s="1003"/>
      <c r="CA86" s="1003"/>
      <c r="CB86" s="1003"/>
      <c r="CC86" s="1003"/>
      <c r="CD86" s="1003"/>
      <c r="CE86" s="1003"/>
      <c r="CF86" s="1003"/>
      <c r="CG86" s="1004"/>
      <c r="CH86" s="1005"/>
      <c r="CI86" s="1006"/>
      <c r="CJ86" s="1006"/>
      <c r="CK86" s="1006"/>
      <c r="CL86" s="1007"/>
      <c r="CM86" s="1005"/>
      <c r="CN86" s="1006"/>
      <c r="CO86" s="1006"/>
      <c r="CP86" s="1006"/>
      <c r="CQ86" s="1007"/>
      <c r="CR86" s="1005"/>
      <c r="CS86" s="1006"/>
      <c r="CT86" s="1006"/>
      <c r="CU86" s="1006"/>
      <c r="CV86" s="1007"/>
      <c r="CW86" s="1005"/>
      <c r="CX86" s="1006"/>
      <c r="CY86" s="1006"/>
      <c r="CZ86" s="1006"/>
      <c r="DA86" s="1007"/>
      <c r="DB86" s="1005"/>
      <c r="DC86" s="1006"/>
      <c r="DD86" s="1006"/>
      <c r="DE86" s="1006"/>
      <c r="DF86" s="1007"/>
      <c r="DG86" s="1005"/>
      <c r="DH86" s="1006"/>
      <c r="DI86" s="1006"/>
      <c r="DJ86" s="1006"/>
      <c r="DK86" s="1007"/>
      <c r="DL86" s="1005"/>
      <c r="DM86" s="1006"/>
      <c r="DN86" s="1006"/>
      <c r="DO86" s="1006"/>
      <c r="DP86" s="1007"/>
      <c r="DQ86" s="1005"/>
      <c r="DR86" s="1006"/>
      <c r="DS86" s="1006"/>
      <c r="DT86" s="1006"/>
      <c r="DU86" s="1007"/>
      <c r="DV86" s="990"/>
      <c r="DW86" s="991"/>
      <c r="DX86" s="991"/>
      <c r="DY86" s="991"/>
      <c r="DZ86" s="992"/>
      <c r="EA86" s="244"/>
    </row>
    <row r="87" spans="1:131" s="245" customFormat="1" ht="26.25" customHeight="1" x14ac:dyDescent="0.15">
      <c r="A87" s="267">
        <v>20</v>
      </c>
      <c r="B87" s="1013"/>
      <c r="C87" s="1014"/>
      <c r="D87" s="1014"/>
      <c r="E87" s="1014"/>
      <c r="F87" s="1014"/>
      <c r="G87" s="1014"/>
      <c r="H87" s="1014"/>
      <c r="I87" s="1014"/>
      <c r="J87" s="1014"/>
      <c r="K87" s="1014"/>
      <c r="L87" s="1014"/>
      <c r="M87" s="1014"/>
      <c r="N87" s="1014"/>
      <c r="O87" s="1014"/>
      <c r="P87" s="1015"/>
      <c r="Q87" s="1016"/>
      <c r="R87" s="1017"/>
      <c r="S87" s="1017"/>
      <c r="T87" s="1017"/>
      <c r="U87" s="1017"/>
      <c r="V87" s="1017"/>
      <c r="W87" s="1017"/>
      <c r="X87" s="1017"/>
      <c r="Y87" s="1017"/>
      <c r="Z87" s="1017"/>
      <c r="AA87" s="1017"/>
      <c r="AB87" s="1017"/>
      <c r="AC87" s="1017"/>
      <c r="AD87" s="1017"/>
      <c r="AE87" s="1017"/>
      <c r="AF87" s="1017"/>
      <c r="AG87" s="1017"/>
      <c r="AH87" s="1017"/>
      <c r="AI87" s="1017"/>
      <c r="AJ87" s="1017"/>
      <c r="AK87" s="1017"/>
      <c r="AL87" s="1017"/>
      <c r="AM87" s="1017"/>
      <c r="AN87" s="1017"/>
      <c r="AO87" s="1017"/>
      <c r="AP87" s="1017"/>
      <c r="AQ87" s="1017"/>
      <c r="AR87" s="1017"/>
      <c r="AS87" s="1017"/>
      <c r="AT87" s="1017"/>
      <c r="AU87" s="1017"/>
      <c r="AV87" s="1017"/>
      <c r="AW87" s="1017"/>
      <c r="AX87" s="1017"/>
      <c r="AY87" s="1017"/>
      <c r="AZ87" s="1018"/>
      <c r="BA87" s="1018"/>
      <c r="BB87" s="1018"/>
      <c r="BC87" s="1018"/>
      <c r="BD87" s="1019"/>
      <c r="BE87" s="263"/>
      <c r="BF87" s="263"/>
      <c r="BG87" s="263"/>
      <c r="BH87" s="263"/>
      <c r="BI87" s="263"/>
      <c r="BJ87" s="263"/>
      <c r="BK87" s="263"/>
      <c r="BL87" s="263"/>
      <c r="BM87" s="263"/>
      <c r="BN87" s="263"/>
      <c r="BO87" s="263"/>
      <c r="BP87" s="263"/>
      <c r="BQ87" s="260">
        <v>81</v>
      </c>
      <c r="BR87" s="265"/>
      <c r="BS87" s="1002"/>
      <c r="BT87" s="1003"/>
      <c r="BU87" s="1003"/>
      <c r="BV87" s="1003"/>
      <c r="BW87" s="1003"/>
      <c r="BX87" s="1003"/>
      <c r="BY87" s="1003"/>
      <c r="BZ87" s="1003"/>
      <c r="CA87" s="1003"/>
      <c r="CB87" s="1003"/>
      <c r="CC87" s="1003"/>
      <c r="CD87" s="1003"/>
      <c r="CE87" s="1003"/>
      <c r="CF87" s="1003"/>
      <c r="CG87" s="1004"/>
      <c r="CH87" s="1005"/>
      <c r="CI87" s="1006"/>
      <c r="CJ87" s="1006"/>
      <c r="CK87" s="1006"/>
      <c r="CL87" s="1007"/>
      <c r="CM87" s="1005"/>
      <c r="CN87" s="1006"/>
      <c r="CO87" s="1006"/>
      <c r="CP87" s="1006"/>
      <c r="CQ87" s="1007"/>
      <c r="CR87" s="1005"/>
      <c r="CS87" s="1006"/>
      <c r="CT87" s="1006"/>
      <c r="CU87" s="1006"/>
      <c r="CV87" s="1007"/>
      <c r="CW87" s="1005"/>
      <c r="CX87" s="1006"/>
      <c r="CY87" s="1006"/>
      <c r="CZ87" s="1006"/>
      <c r="DA87" s="1007"/>
      <c r="DB87" s="1005"/>
      <c r="DC87" s="1006"/>
      <c r="DD87" s="1006"/>
      <c r="DE87" s="1006"/>
      <c r="DF87" s="1007"/>
      <c r="DG87" s="1005"/>
      <c r="DH87" s="1006"/>
      <c r="DI87" s="1006"/>
      <c r="DJ87" s="1006"/>
      <c r="DK87" s="1007"/>
      <c r="DL87" s="1005"/>
      <c r="DM87" s="1006"/>
      <c r="DN87" s="1006"/>
      <c r="DO87" s="1006"/>
      <c r="DP87" s="1007"/>
      <c r="DQ87" s="1005"/>
      <c r="DR87" s="1006"/>
      <c r="DS87" s="1006"/>
      <c r="DT87" s="1006"/>
      <c r="DU87" s="1007"/>
      <c r="DV87" s="990"/>
      <c r="DW87" s="991"/>
      <c r="DX87" s="991"/>
      <c r="DY87" s="991"/>
      <c r="DZ87" s="992"/>
      <c r="EA87" s="244"/>
    </row>
    <row r="88" spans="1:131" s="245" customFormat="1" ht="26.25" customHeight="1" thickBot="1" x14ac:dyDescent="0.2">
      <c r="A88" s="262" t="s">
        <v>380</v>
      </c>
      <c r="B88" s="993" t="s">
        <v>413</v>
      </c>
      <c r="C88" s="994"/>
      <c r="D88" s="994"/>
      <c r="E88" s="994"/>
      <c r="F88" s="994"/>
      <c r="G88" s="994"/>
      <c r="H88" s="994"/>
      <c r="I88" s="994"/>
      <c r="J88" s="994"/>
      <c r="K88" s="994"/>
      <c r="L88" s="994"/>
      <c r="M88" s="994"/>
      <c r="N88" s="994"/>
      <c r="O88" s="994"/>
      <c r="P88" s="995"/>
      <c r="Q88" s="1011"/>
      <c r="R88" s="1012"/>
      <c r="S88" s="1012"/>
      <c r="T88" s="1012"/>
      <c r="U88" s="1012"/>
      <c r="V88" s="1012"/>
      <c r="W88" s="1012"/>
      <c r="X88" s="1012"/>
      <c r="Y88" s="1012"/>
      <c r="Z88" s="1012"/>
      <c r="AA88" s="1012"/>
      <c r="AB88" s="1012"/>
      <c r="AC88" s="1012"/>
      <c r="AD88" s="1012"/>
      <c r="AE88" s="1012"/>
      <c r="AF88" s="1008">
        <v>75</v>
      </c>
      <c r="AG88" s="1008"/>
      <c r="AH88" s="1008"/>
      <c r="AI88" s="1008"/>
      <c r="AJ88" s="1008"/>
      <c r="AK88" s="1012"/>
      <c r="AL88" s="1012"/>
      <c r="AM88" s="1012"/>
      <c r="AN88" s="1012"/>
      <c r="AO88" s="1012"/>
      <c r="AP88" s="1008">
        <v>8</v>
      </c>
      <c r="AQ88" s="1008"/>
      <c r="AR88" s="1008"/>
      <c r="AS88" s="1008"/>
      <c r="AT88" s="1008"/>
      <c r="AU88" s="1008">
        <v>1</v>
      </c>
      <c r="AV88" s="1008"/>
      <c r="AW88" s="1008"/>
      <c r="AX88" s="1008"/>
      <c r="AY88" s="1008"/>
      <c r="AZ88" s="1009"/>
      <c r="BA88" s="1009"/>
      <c r="BB88" s="1009"/>
      <c r="BC88" s="1009"/>
      <c r="BD88" s="1010"/>
      <c r="BE88" s="263"/>
      <c r="BF88" s="263"/>
      <c r="BG88" s="263"/>
      <c r="BH88" s="263"/>
      <c r="BI88" s="263"/>
      <c r="BJ88" s="263"/>
      <c r="BK88" s="263"/>
      <c r="BL88" s="263"/>
      <c r="BM88" s="263"/>
      <c r="BN88" s="263"/>
      <c r="BO88" s="263"/>
      <c r="BP88" s="263"/>
      <c r="BQ88" s="260">
        <v>82</v>
      </c>
      <c r="BR88" s="265"/>
      <c r="BS88" s="1002"/>
      <c r="BT88" s="1003"/>
      <c r="BU88" s="1003"/>
      <c r="BV88" s="1003"/>
      <c r="BW88" s="1003"/>
      <c r="BX88" s="1003"/>
      <c r="BY88" s="1003"/>
      <c r="BZ88" s="1003"/>
      <c r="CA88" s="1003"/>
      <c r="CB88" s="1003"/>
      <c r="CC88" s="1003"/>
      <c r="CD88" s="1003"/>
      <c r="CE88" s="1003"/>
      <c r="CF88" s="1003"/>
      <c r="CG88" s="1004"/>
      <c r="CH88" s="1005"/>
      <c r="CI88" s="1006"/>
      <c r="CJ88" s="1006"/>
      <c r="CK88" s="1006"/>
      <c r="CL88" s="1007"/>
      <c r="CM88" s="1005"/>
      <c r="CN88" s="1006"/>
      <c r="CO88" s="1006"/>
      <c r="CP88" s="1006"/>
      <c r="CQ88" s="1007"/>
      <c r="CR88" s="1005"/>
      <c r="CS88" s="1006"/>
      <c r="CT88" s="1006"/>
      <c r="CU88" s="1006"/>
      <c r="CV88" s="1007"/>
      <c r="CW88" s="1005"/>
      <c r="CX88" s="1006"/>
      <c r="CY88" s="1006"/>
      <c r="CZ88" s="1006"/>
      <c r="DA88" s="1007"/>
      <c r="DB88" s="1005"/>
      <c r="DC88" s="1006"/>
      <c r="DD88" s="1006"/>
      <c r="DE88" s="1006"/>
      <c r="DF88" s="1007"/>
      <c r="DG88" s="1005"/>
      <c r="DH88" s="1006"/>
      <c r="DI88" s="1006"/>
      <c r="DJ88" s="1006"/>
      <c r="DK88" s="1007"/>
      <c r="DL88" s="1005"/>
      <c r="DM88" s="1006"/>
      <c r="DN88" s="1006"/>
      <c r="DO88" s="1006"/>
      <c r="DP88" s="1007"/>
      <c r="DQ88" s="1005"/>
      <c r="DR88" s="1006"/>
      <c r="DS88" s="1006"/>
      <c r="DT88" s="1006"/>
      <c r="DU88" s="1007"/>
      <c r="DV88" s="990"/>
      <c r="DW88" s="991"/>
      <c r="DX88" s="991"/>
      <c r="DY88" s="991"/>
      <c r="DZ88" s="992"/>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02"/>
      <c r="BT89" s="1003"/>
      <c r="BU89" s="1003"/>
      <c r="BV89" s="1003"/>
      <c r="BW89" s="1003"/>
      <c r="BX89" s="1003"/>
      <c r="BY89" s="1003"/>
      <c r="BZ89" s="1003"/>
      <c r="CA89" s="1003"/>
      <c r="CB89" s="1003"/>
      <c r="CC89" s="1003"/>
      <c r="CD89" s="1003"/>
      <c r="CE89" s="1003"/>
      <c r="CF89" s="1003"/>
      <c r="CG89" s="1004"/>
      <c r="CH89" s="1005"/>
      <c r="CI89" s="1006"/>
      <c r="CJ89" s="1006"/>
      <c r="CK89" s="1006"/>
      <c r="CL89" s="1007"/>
      <c r="CM89" s="1005"/>
      <c r="CN89" s="1006"/>
      <c r="CO89" s="1006"/>
      <c r="CP89" s="1006"/>
      <c r="CQ89" s="1007"/>
      <c r="CR89" s="1005"/>
      <c r="CS89" s="1006"/>
      <c r="CT89" s="1006"/>
      <c r="CU89" s="1006"/>
      <c r="CV89" s="1007"/>
      <c r="CW89" s="1005"/>
      <c r="CX89" s="1006"/>
      <c r="CY89" s="1006"/>
      <c r="CZ89" s="1006"/>
      <c r="DA89" s="1007"/>
      <c r="DB89" s="1005"/>
      <c r="DC89" s="1006"/>
      <c r="DD89" s="1006"/>
      <c r="DE89" s="1006"/>
      <c r="DF89" s="1007"/>
      <c r="DG89" s="1005"/>
      <c r="DH89" s="1006"/>
      <c r="DI89" s="1006"/>
      <c r="DJ89" s="1006"/>
      <c r="DK89" s="1007"/>
      <c r="DL89" s="1005"/>
      <c r="DM89" s="1006"/>
      <c r="DN89" s="1006"/>
      <c r="DO89" s="1006"/>
      <c r="DP89" s="1007"/>
      <c r="DQ89" s="1005"/>
      <c r="DR89" s="1006"/>
      <c r="DS89" s="1006"/>
      <c r="DT89" s="1006"/>
      <c r="DU89" s="1007"/>
      <c r="DV89" s="990"/>
      <c r="DW89" s="991"/>
      <c r="DX89" s="991"/>
      <c r="DY89" s="991"/>
      <c r="DZ89" s="992"/>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02"/>
      <c r="BT90" s="1003"/>
      <c r="BU90" s="1003"/>
      <c r="BV90" s="1003"/>
      <c r="BW90" s="1003"/>
      <c r="BX90" s="1003"/>
      <c r="BY90" s="1003"/>
      <c r="BZ90" s="1003"/>
      <c r="CA90" s="1003"/>
      <c r="CB90" s="1003"/>
      <c r="CC90" s="1003"/>
      <c r="CD90" s="1003"/>
      <c r="CE90" s="1003"/>
      <c r="CF90" s="1003"/>
      <c r="CG90" s="1004"/>
      <c r="CH90" s="1005"/>
      <c r="CI90" s="1006"/>
      <c r="CJ90" s="1006"/>
      <c r="CK90" s="1006"/>
      <c r="CL90" s="1007"/>
      <c r="CM90" s="1005"/>
      <c r="CN90" s="1006"/>
      <c r="CO90" s="1006"/>
      <c r="CP90" s="1006"/>
      <c r="CQ90" s="1007"/>
      <c r="CR90" s="1005"/>
      <c r="CS90" s="1006"/>
      <c r="CT90" s="1006"/>
      <c r="CU90" s="1006"/>
      <c r="CV90" s="1007"/>
      <c r="CW90" s="1005"/>
      <c r="CX90" s="1006"/>
      <c r="CY90" s="1006"/>
      <c r="CZ90" s="1006"/>
      <c r="DA90" s="1007"/>
      <c r="DB90" s="1005"/>
      <c r="DC90" s="1006"/>
      <c r="DD90" s="1006"/>
      <c r="DE90" s="1006"/>
      <c r="DF90" s="1007"/>
      <c r="DG90" s="1005"/>
      <c r="DH90" s="1006"/>
      <c r="DI90" s="1006"/>
      <c r="DJ90" s="1006"/>
      <c r="DK90" s="1007"/>
      <c r="DL90" s="1005"/>
      <c r="DM90" s="1006"/>
      <c r="DN90" s="1006"/>
      <c r="DO90" s="1006"/>
      <c r="DP90" s="1007"/>
      <c r="DQ90" s="1005"/>
      <c r="DR90" s="1006"/>
      <c r="DS90" s="1006"/>
      <c r="DT90" s="1006"/>
      <c r="DU90" s="1007"/>
      <c r="DV90" s="990"/>
      <c r="DW90" s="991"/>
      <c r="DX90" s="991"/>
      <c r="DY90" s="991"/>
      <c r="DZ90" s="992"/>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02"/>
      <c r="BT91" s="1003"/>
      <c r="BU91" s="1003"/>
      <c r="BV91" s="1003"/>
      <c r="BW91" s="1003"/>
      <c r="BX91" s="1003"/>
      <c r="BY91" s="1003"/>
      <c r="BZ91" s="1003"/>
      <c r="CA91" s="1003"/>
      <c r="CB91" s="1003"/>
      <c r="CC91" s="1003"/>
      <c r="CD91" s="1003"/>
      <c r="CE91" s="1003"/>
      <c r="CF91" s="1003"/>
      <c r="CG91" s="1004"/>
      <c r="CH91" s="1005"/>
      <c r="CI91" s="1006"/>
      <c r="CJ91" s="1006"/>
      <c r="CK91" s="1006"/>
      <c r="CL91" s="1007"/>
      <c r="CM91" s="1005"/>
      <c r="CN91" s="1006"/>
      <c r="CO91" s="1006"/>
      <c r="CP91" s="1006"/>
      <c r="CQ91" s="1007"/>
      <c r="CR91" s="1005"/>
      <c r="CS91" s="1006"/>
      <c r="CT91" s="1006"/>
      <c r="CU91" s="1006"/>
      <c r="CV91" s="1007"/>
      <c r="CW91" s="1005"/>
      <c r="CX91" s="1006"/>
      <c r="CY91" s="1006"/>
      <c r="CZ91" s="1006"/>
      <c r="DA91" s="1007"/>
      <c r="DB91" s="1005"/>
      <c r="DC91" s="1006"/>
      <c r="DD91" s="1006"/>
      <c r="DE91" s="1006"/>
      <c r="DF91" s="1007"/>
      <c r="DG91" s="1005"/>
      <c r="DH91" s="1006"/>
      <c r="DI91" s="1006"/>
      <c r="DJ91" s="1006"/>
      <c r="DK91" s="1007"/>
      <c r="DL91" s="1005"/>
      <c r="DM91" s="1006"/>
      <c r="DN91" s="1006"/>
      <c r="DO91" s="1006"/>
      <c r="DP91" s="1007"/>
      <c r="DQ91" s="1005"/>
      <c r="DR91" s="1006"/>
      <c r="DS91" s="1006"/>
      <c r="DT91" s="1006"/>
      <c r="DU91" s="1007"/>
      <c r="DV91" s="990"/>
      <c r="DW91" s="991"/>
      <c r="DX91" s="991"/>
      <c r="DY91" s="991"/>
      <c r="DZ91" s="992"/>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02"/>
      <c r="BT92" s="1003"/>
      <c r="BU92" s="1003"/>
      <c r="BV92" s="1003"/>
      <c r="BW92" s="1003"/>
      <c r="BX92" s="1003"/>
      <c r="BY92" s="1003"/>
      <c r="BZ92" s="1003"/>
      <c r="CA92" s="1003"/>
      <c r="CB92" s="1003"/>
      <c r="CC92" s="1003"/>
      <c r="CD92" s="1003"/>
      <c r="CE92" s="1003"/>
      <c r="CF92" s="1003"/>
      <c r="CG92" s="1004"/>
      <c r="CH92" s="1005"/>
      <c r="CI92" s="1006"/>
      <c r="CJ92" s="1006"/>
      <c r="CK92" s="1006"/>
      <c r="CL92" s="1007"/>
      <c r="CM92" s="1005"/>
      <c r="CN92" s="1006"/>
      <c r="CO92" s="1006"/>
      <c r="CP92" s="1006"/>
      <c r="CQ92" s="1007"/>
      <c r="CR92" s="1005"/>
      <c r="CS92" s="1006"/>
      <c r="CT92" s="1006"/>
      <c r="CU92" s="1006"/>
      <c r="CV92" s="1007"/>
      <c r="CW92" s="1005"/>
      <c r="CX92" s="1006"/>
      <c r="CY92" s="1006"/>
      <c r="CZ92" s="1006"/>
      <c r="DA92" s="1007"/>
      <c r="DB92" s="1005"/>
      <c r="DC92" s="1006"/>
      <c r="DD92" s="1006"/>
      <c r="DE92" s="1006"/>
      <c r="DF92" s="1007"/>
      <c r="DG92" s="1005"/>
      <c r="DH92" s="1006"/>
      <c r="DI92" s="1006"/>
      <c r="DJ92" s="1006"/>
      <c r="DK92" s="1007"/>
      <c r="DL92" s="1005"/>
      <c r="DM92" s="1006"/>
      <c r="DN92" s="1006"/>
      <c r="DO92" s="1006"/>
      <c r="DP92" s="1007"/>
      <c r="DQ92" s="1005"/>
      <c r="DR92" s="1006"/>
      <c r="DS92" s="1006"/>
      <c r="DT92" s="1006"/>
      <c r="DU92" s="1007"/>
      <c r="DV92" s="990"/>
      <c r="DW92" s="991"/>
      <c r="DX92" s="991"/>
      <c r="DY92" s="991"/>
      <c r="DZ92" s="992"/>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02"/>
      <c r="BT93" s="1003"/>
      <c r="BU93" s="1003"/>
      <c r="BV93" s="1003"/>
      <c r="BW93" s="1003"/>
      <c r="BX93" s="1003"/>
      <c r="BY93" s="1003"/>
      <c r="BZ93" s="1003"/>
      <c r="CA93" s="1003"/>
      <c r="CB93" s="1003"/>
      <c r="CC93" s="1003"/>
      <c r="CD93" s="1003"/>
      <c r="CE93" s="1003"/>
      <c r="CF93" s="1003"/>
      <c r="CG93" s="1004"/>
      <c r="CH93" s="1005"/>
      <c r="CI93" s="1006"/>
      <c r="CJ93" s="1006"/>
      <c r="CK93" s="1006"/>
      <c r="CL93" s="1007"/>
      <c r="CM93" s="1005"/>
      <c r="CN93" s="1006"/>
      <c r="CO93" s="1006"/>
      <c r="CP93" s="1006"/>
      <c r="CQ93" s="1007"/>
      <c r="CR93" s="1005"/>
      <c r="CS93" s="1006"/>
      <c r="CT93" s="1006"/>
      <c r="CU93" s="1006"/>
      <c r="CV93" s="1007"/>
      <c r="CW93" s="1005"/>
      <c r="CX93" s="1006"/>
      <c r="CY93" s="1006"/>
      <c r="CZ93" s="1006"/>
      <c r="DA93" s="1007"/>
      <c r="DB93" s="1005"/>
      <c r="DC93" s="1006"/>
      <c r="DD93" s="1006"/>
      <c r="DE93" s="1006"/>
      <c r="DF93" s="1007"/>
      <c r="DG93" s="1005"/>
      <c r="DH93" s="1006"/>
      <c r="DI93" s="1006"/>
      <c r="DJ93" s="1006"/>
      <c r="DK93" s="1007"/>
      <c r="DL93" s="1005"/>
      <c r="DM93" s="1006"/>
      <c r="DN93" s="1006"/>
      <c r="DO93" s="1006"/>
      <c r="DP93" s="1007"/>
      <c r="DQ93" s="1005"/>
      <c r="DR93" s="1006"/>
      <c r="DS93" s="1006"/>
      <c r="DT93" s="1006"/>
      <c r="DU93" s="1007"/>
      <c r="DV93" s="990"/>
      <c r="DW93" s="991"/>
      <c r="DX93" s="991"/>
      <c r="DY93" s="991"/>
      <c r="DZ93" s="992"/>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02"/>
      <c r="BT94" s="1003"/>
      <c r="BU94" s="1003"/>
      <c r="BV94" s="1003"/>
      <c r="BW94" s="1003"/>
      <c r="BX94" s="1003"/>
      <c r="BY94" s="1003"/>
      <c r="BZ94" s="1003"/>
      <c r="CA94" s="1003"/>
      <c r="CB94" s="1003"/>
      <c r="CC94" s="1003"/>
      <c r="CD94" s="1003"/>
      <c r="CE94" s="1003"/>
      <c r="CF94" s="1003"/>
      <c r="CG94" s="1004"/>
      <c r="CH94" s="1005"/>
      <c r="CI94" s="1006"/>
      <c r="CJ94" s="1006"/>
      <c r="CK94" s="1006"/>
      <c r="CL94" s="1007"/>
      <c r="CM94" s="1005"/>
      <c r="CN94" s="1006"/>
      <c r="CO94" s="1006"/>
      <c r="CP94" s="1006"/>
      <c r="CQ94" s="1007"/>
      <c r="CR94" s="1005"/>
      <c r="CS94" s="1006"/>
      <c r="CT94" s="1006"/>
      <c r="CU94" s="1006"/>
      <c r="CV94" s="1007"/>
      <c r="CW94" s="1005"/>
      <c r="CX94" s="1006"/>
      <c r="CY94" s="1006"/>
      <c r="CZ94" s="1006"/>
      <c r="DA94" s="1007"/>
      <c r="DB94" s="1005"/>
      <c r="DC94" s="1006"/>
      <c r="DD94" s="1006"/>
      <c r="DE94" s="1006"/>
      <c r="DF94" s="1007"/>
      <c r="DG94" s="1005"/>
      <c r="DH94" s="1006"/>
      <c r="DI94" s="1006"/>
      <c r="DJ94" s="1006"/>
      <c r="DK94" s="1007"/>
      <c r="DL94" s="1005"/>
      <c r="DM94" s="1006"/>
      <c r="DN94" s="1006"/>
      <c r="DO94" s="1006"/>
      <c r="DP94" s="1007"/>
      <c r="DQ94" s="1005"/>
      <c r="DR94" s="1006"/>
      <c r="DS94" s="1006"/>
      <c r="DT94" s="1006"/>
      <c r="DU94" s="1007"/>
      <c r="DV94" s="990"/>
      <c r="DW94" s="991"/>
      <c r="DX94" s="991"/>
      <c r="DY94" s="991"/>
      <c r="DZ94" s="992"/>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02"/>
      <c r="BT95" s="1003"/>
      <c r="BU95" s="1003"/>
      <c r="BV95" s="1003"/>
      <c r="BW95" s="1003"/>
      <c r="BX95" s="1003"/>
      <c r="BY95" s="1003"/>
      <c r="BZ95" s="1003"/>
      <c r="CA95" s="1003"/>
      <c r="CB95" s="1003"/>
      <c r="CC95" s="1003"/>
      <c r="CD95" s="1003"/>
      <c r="CE95" s="1003"/>
      <c r="CF95" s="1003"/>
      <c r="CG95" s="1004"/>
      <c r="CH95" s="1005"/>
      <c r="CI95" s="1006"/>
      <c r="CJ95" s="1006"/>
      <c r="CK95" s="1006"/>
      <c r="CL95" s="1007"/>
      <c r="CM95" s="1005"/>
      <c r="CN95" s="1006"/>
      <c r="CO95" s="1006"/>
      <c r="CP95" s="1006"/>
      <c r="CQ95" s="1007"/>
      <c r="CR95" s="1005"/>
      <c r="CS95" s="1006"/>
      <c r="CT95" s="1006"/>
      <c r="CU95" s="1006"/>
      <c r="CV95" s="1007"/>
      <c r="CW95" s="1005"/>
      <c r="CX95" s="1006"/>
      <c r="CY95" s="1006"/>
      <c r="CZ95" s="1006"/>
      <c r="DA95" s="1007"/>
      <c r="DB95" s="1005"/>
      <c r="DC95" s="1006"/>
      <c r="DD95" s="1006"/>
      <c r="DE95" s="1006"/>
      <c r="DF95" s="1007"/>
      <c r="DG95" s="1005"/>
      <c r="DH95" s="1006"/>
      <c r="DI95" s="1006"/>
      <c r="DJ95" s="1006"/>
      <c r="DK95" s="1007"/>
      <c r="DL95" s="1005"/>
      <c r="DM95" s="1006"/>
      <c r="DN95" s="1006"/>
      <c r="DO95" s="1006"/>
      <c r="DP95" s="1007"/>
      <c r="DQ95" s="1005"/>
      <c r="DR95" s="1006"/>
      <c r="DS95" s="1006"/>
      <c r="DT95" s="1006"/>
      <c r="DU95" s="1007"/>
      <c r="DV95" s="990"/>
      <c r="DW95" s="991"/>
      <c r="DX95" s="991"/>
      <c r="DY95" s="991"/>
      <c r="DZ95" s="992"/>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02"/>
      <c r="BT96" s="1003"/>
      <c r="BU96" s="1003"/>
      <c r="BV96" s="1003"/>
      <c r="BW96" s="1003"/>
      <c r="BX96" s="1003"/>
      <c r="BY96" s="1003"/>
      <c r="BZ96" s="1003"/>
      <c r="CA96" s="1003"/>
      <c r="CB96" s="1003"/>
      <c r="CC96" s="1003"/>
      <c r="CD96" s="1003"/>
      <c r="CE96" s="1003"/>
      <c r="CF96" s="1003"/>
      <c r="CG96" s="1004"/>
      <c r="CH96" s="1005"/>
      <c r="CI96" s="1006"/>
      <c r="CJ96" s="1006"/>
      <c r="CK96" s="1006"/>
      <c r="CL96" s="1007"/>
      <c r="CM96" s="1005"/>
      <c r="CN96" s="1006"/>
      <c r="CO96" s="1006"/>
      <c r="CP96" s="1006"/>
      <c r="CQ96" s="1007"/>
      <c r="CR96" s="1005"/>
      <c r="CS96" s="1006"/>
      <c r="CT96" s="1006"/>
      <c r="CU96" s="1006"/>
      <c r="CV96" s="1007"/>
      <c r="CW96" s="1005"/>
      <c r="CX96" s="1006"/>
      <c r="CY96" s="1006"/>
      <c r="CZ96" s="1006"/>
      <c r="DA96" s="1007"/>
      <c r="DB96" s="1005"/>
      <c r="DC96" s="1006"/>
      <c r="DD96" s="1006"/>
      <c r="DE96" s="1006"/>
      <c r="DF96" s="1007"/>
      <c r="DG96" s="1005"/>
      <c r="DH96" s="1006"/>
      <c r="DI96" s="1006"/>
      <c r="DJ96" s="1006"/>
      <c r="DK96" s="1007"/>
      <c r="DL96" s="1005"/>
      <c r="DM96" s="1006"/>
      <c r="DN96" s="1006"/>
      <c r="DO96" s="1006"/>
      <c r="DP96" s="1007"/>
      <c r="DQ96" s="1005"/>
      <c r="DR96" s="1006"/>
      <c r="DS96" s="1006"/>
      <c r="DT96" s="1006"/>
      <c r="DU96" s="1007"/>
      <c r="DV96" s="990"/>
      <c r="DW96" s="991"/>
      <c r="DX96" s="991"/>
      <c r="DY96" s="991"/>
      <c r="DZ96" s="992"/>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02"/>
      <c r="BT97" s="1003"/>
      <c r="BU97" s="1003"/>
      <c r="BV97" s="1003"/>
      <c r="BW97" s="1003"/>
      <c r="BX97" s="1003"/>
      <c r="BY97" s="1003"/>
      <c r="BZ97" s="1003"/>
      <c r="CA97" s="1003"/>
      <c r="CB97" s="1003"/>
      <c r="CC97" s="1003"/>
      <c r="CD97" s="1003"/>
      <c r="CE97" s="1003"/>
      <c r="CF97" s="1003"/>
      <c r="CG97" s="1004"/>
      <c r="CH97" s="1005"/>
      <c r="CI97" s="1006"/>
      <c r="CJ97" s="1006"/>
      <c r="CK97" s="1006"/>
      <c r="CL97" s="1007"/>
      <c r="CM97" s="1005"/>
      <c r="CN97" s="1006"/>
      <c r="CO97" s="1006"/>
      <c r="CP97" s="1006"/>
      <c r="CQ97" s="1007"/>
      <c r="CR97" s="1005"/>
      <c r="CS97" s="1006"/>
      <c r="CT97" s="1006"/>
      <c r="CU97" s="1006"/>
      <c r="CV97" s="1007"/>
      <c r="CW97" s="1005"/>
      <c r="CX97" s="1006"/>
      <c r="CY97" s="1006"/>
      <c r="CZ97" s="1006"/>
      <c r="DA97" s="1007"/>
      <c r="DB97" s="1005"/>
      <c r="DC97" s="1006"/>
      <c r="DD97" s="1006"/>
      <c r="DE97" s="1006"/>
      <c r="DF97" s="1007"/>
      <c r="DG97" s="1005"/>
      <c r="DH97" s="1006"/>
      <c r="DI97" s="1006"/>
      <c r="DJ97" s="1006"/>
      <c r="DK97" s="1007"/>
      <c r="DL97" s="1005"/>
      <c r="DM97" s="1006"/>
      <c r="DN97" s="1006"/>
      <c r="DO97" s="1006"/>
      <c r="DP97" s="1007"/>
      <c r="DQ97" s="1005"/>
      <c r="DR97" s="1006"/>
      <c r="DS97" s="1006"/>
      <c r="DT97" s="1006"/>
      <c r="DU97" s="1007"/>
      <c r="DV97" s="990"/>
      <c r="DW97" s="991"/>
      <c r="DX97" s="991"/>
      <c r="DY97" s="991"/>
      <c r="DZ97" s="992"/>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02"/>
      <c r="BT98" s="1003"/>
      <c r="BU98" s="1003"/>
      <c r="BV98" s="1003"/>
      <c r="BW98" s="1003"/>
      <c r="BX98" s="1003"/>
      <c r="BY98" s="1003"/>
      <c r="BZ98" s="1003"/>
      <c r="CA98" s="1003"/>
      <c r="CB98" s="1003"/>
      <c r="CC98" s="1003"/>
      <c r="CD98" s="1003"/>
      <c r="CE98" s="1003"/>
      <c r="CF98" s="1003"/>
      <c r="CG98" s="1004"/>
      <c r="CH98" s="1005"/>
      <c r="CI98" s="1006"/>
      <c r="CJ98" s="1006"/>
      <c r="CK98" s="1006"/>
      <c r="CL98" s="1007"/>
      <c r="CM98" s="1005"/>
      <c r="CN98" s="1006"/>
      <c r="CO98" s="1006"/>
      <c r="CP98" s="1006"/>
      <c r="CQ98" s="1007"/>
      <c r="CR98" s="1005"/>
      <c r="CS98" s="1006"/>
      <c r="CT98" s="1006"/>
      <c r="CU98" s="1006"/>
      <c r="CV98" s="1007"/>
      <c r="CW98" s="1005"/>
      <c r="CX98" s="1006"/>
      <c r="CY98" s="1006"/>
      <c r="CZ98" s="1006"/>
      <c r="DA98" s="1007"/>
      <c r="DB98" s="1005"/>
      <c r="DC98" s="1006"/>
      <c r="DD98" s="1006"/>
      <c r="DE98" s="1006"/>
      <c r="DF98" s="1007"/>
      <c r="DG98" s="1005"/>
      <c r="DH98" s="1006"/>
      <c r="DI98" s="1006"/>
      <c r="DJ98" s="1006"/>
      <c r="DK98" s="1007"/>
      <c r="DL98" s="1005"/>
      <c r="DM98" s="1006"/>
      <c r="DN98" s="1006"/>
      <c r="DO98" s="1006"/>
      <c r="DP98" s="1007"/>
      <c r="DQ98" s="1005"/>
      <c r="DR98" s="1006"/>
      <c r="DS98" s="1006"/>
      <c r="DT98" s="1006"/>
      <c r="DU98" s="1007"/>
      <c r="DV98" s="990"/>
      <c r="DW98" s="991"/>
      <c r="DX98" s="991"/>
      <c r="DY98" s="991"/>
      <c r="DZ98" s="992"/>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02"/>
      <c r="BT99" s="1003"/>
      <c r="BU99" s="1003"/>
      <c r="BV99" s="1003"/>
      <c r="BW99" s="1003"/>
      <c r="BX99" s="1003"/>
      <c r="BY99" s="1003"/>
      <c r="BZ99" s="1003"/>
      <c r="CA99" s="1003"/>
      <c r="CB99" s="1003"/>
      <c r="CC99" s="1003"/>
      <c r="CD99" s="1003"/>
      <c r="CE99" s="1003"/>
      <c r="CF99" s="1003"/>
      <c r="CG99" s="1004"/>
      <c r="CH99" s="1005"/>
      <c r="CI99" s="1006"/>
      <c r="CJ99" s="1006"/>
      <c r="CK99" s="1006"/>
      <c r="CL99" s="1007"/>
      <c r="CM99" s="1005"/>
      <c r="CN99" s="1006"/>
      <c r="CO99" s="1006"/>
      <c r="CP99" s="1006"/>
      <c r="CQ99" s="1007"/>
      <c r="CR99" s="1005"/>
      <c r="CS99" s="1006"/>
      <c r="CT99" s="1006"/>
      <c r="CU99" s="1006"/>
      <c r="CV99" s="1007"/>
      <c r="CW99" s="1005"/>
      <c r="CX99" s="1006"/>
      <c r="CY99" s="1006"/>
      <c r="CZ99" s="1006"/>
      <c r="DA99" s="1007"/>
      <c r="DB99" s="1005"/>
      <c r="DC99" s="1006"/>
      <c r="DD99" s="1006"/>
      <c r="DE99" s="1006"/>
      <c r="DF99" s="1007"/>
      <c r="DG99" s="1005"/>
      <c r="DH99" s="1006"/>
      <c r="DI99" s="1006"/>
      <c r="DJ99" s="1006"/>
      <c r="DK99" s="1007"/>
      <c r="DL99" s="1005"/>
      <c r="DM99" s="1006"/>
      <c r="DN99" s="1006"/>
      <c r="DO99" s="1006"/>
      <c r="DP99" s="1007"/>
      <c r="DQ99" s="1005"/>
      <c r="DR99" s="1006"/>
      <c r="DS99" s="1006"/>
      <c r="DT99" s="1006"/>
      <c r="DU99" s="1007"/>
      <c r="DV99" s="990"/>
      <c r="DW99" s="991"/>
      <c r="DX99" s="991"/>
      <c r="DY99" s="991"/>
      <c r="DZ99" s="992"/>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02"/>
      <c r="BT100" s="1003"/>
      <c r="BU100" s="1003"/>
      <c r="BV100" s="1003"/>
      <c r="BW100" s="1003"/>
      <c r="BX100" s="1003"/>
      <c r="BY100" s="1003"/>
      <c r="BZ100" s="1003"/>
      <c r="CA100" s="1003"/>
      <c r="CB100" s="1003"/>
      <c r="CC100" s="1003"/>
      <c r="CD100" s="1003"/>
      <c r="CE100" s="1003"/>
      <c r="CF100" s="1003"/>
      <c r="CG100" s="1004"/>
      <c r="CH100" s="1005"/>
      <c r="CI100" s="1006"/>
      <c r="CJ100" s="1006"/>
      <c r="CK100" s="1006"/>
      <c r="CL100" s="1007"/>
      <c r="CM100" s="1005"/>
      <c r="CN100" s="1006"/>
      <c r="CO100" s="1006"/>
      <c r="CP100" s="1006"/>
      <c r="CQ100" s="1007"/>
      <c r="CR100" s="1005"/>
      <c r="CS100" s="1006"/>
      <c r="CT100" s="1006"/>
      <c r="CU100" s="1006"/>
      <c r="CV100" s="1007"/>
      <c r="CW100" s="1005"/>
      <c r="CX100" s="1006"/>
      <c r="CY100" s="1006"/>
      <c r="CZ100" s="1006"/>
      <c r="DA100" s="1007"/>
      <c r="DB100" s="1005"/>
      <c r="DC100" s="1006"/>
      <c r="DD100" s="1006"/>
      <c r="DE100" s="1006"/>
      <c r="DF100" s="1007"/>
      <c r="DG100" s="1005"/>
      <c r="DH100" s="1006"/>
      <c r="DI100" s="1006"/>
      <c r="DJ100" s="1006"/>
      <c r="DK100" s="1007"/>
      <c r="DL100" s="1005"/>
      <c r="DM100" s="1006"/>
      <c r="DN100" s="1006"/>
      <c r="DO100" s="1006"/>
      <c r="DP100" s="1007"/>
      <c r="DQ100" s="1005"/>
      <c r="DR100" s="1006"/>
      <c r="DS100" s="1006"/>
      <c r="DT100" s="1006"/>
      <c r="DU100" s="1007"/>
      <c r="DV100" s="990"/>
      <c r="DW100" s="991"/>
      <c r="DX100" s="991"/>
      <c r="DY100" s="991"/>
      <c r="DZ100" s="992"/>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02"/>
      <c r="BT101" s="1003"/>
      <c r="BU101" s="1003"/>
      <c r="BV101" s="1003"/>
      <c r="BW101" s="1003"/>
      <c r="BX101" s="1003"/>
      <c r="BY101" s="1003"/>
      <c r="BZ101" s="1003"/>
      <c r="CA101" s="1003"/>
      <c r="CB101" s="1003"/>
      <c r="CC101" s="1003"/>
      <c r="CD101" s="1003"/>
      <c r="CE101" s="1003"/>
      <c r="CF101" s="1003"/>
      <c r="CG101" s="1004"/>
      <c r="CH101" s="1005"/>
      <c r="CI101" s="1006"/>
      <c r="CJ101" s="1006"/>
      <c r="CK101" s="1006"/>
      <c r="CL101" s="1007"/>
      <c r="CM101" s="1005"/>
      <c r="CN101" s="1006"/>
      <c r="CO101" s="1006"/>
      <c r="CP101" s="1006"/>
      <c r="CQ101" s="1007"/>
      <c r="CR101" s="1005"/>
      <c r="CS101" s="1006"/>
      <c r="CT101" s="1006"/>
      <c r="CU101" s="1006"/>
      <c r="CV101" s="1007"/>
      <c r="CW101" s="1005"/>
      <c r="CX101" s="1006"/>
      <c r="CY101" s="1006"/>
      <c r="CZ101" s="1006"/>
      <c r="DA101" s="1007"/>
      <c r="DB101" s="1005"/>
      <c r="DC101" s="1006"/>
      <c r="DD101" s="1006"/>
      <c r="DE101" s="1006"/>
      <c r="DF101" s="1007"/>
      <c r="DG101" s="1005"/>
      <c r="DH101" s="1006"/>
      <c r="DI101" s="1006"/>
      <c r="DJ101" s="1006"/>
      <c r="DK101" s="1007"/>
      <c r="DL101" s="1005"/>
      <c r="DM101" s="1006"/>
      <c r="DN101" s="1006"/>
      <c r="DO101" s="1006"/>
      <c r="DP101" s="1007"/>
      <c r="DQ101" s="1005"/>
      <c r="DR101" s="1006"/>
      <c r="DS101" s="1006"/>
      <c r="DT101" s="1006"/>
      <c r="DU101" s="1007"/>
      <c r="DV101" s="990"/>
      <c r="DW101" s="991"/>
      <c r="DX101" s="991"/>
      <c r="DY101" s="991"/>
      <c r="DZ101" s="992"/>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380</v>
      </c>
      <c r="BR102" s="993" t="s">
        <v>414</v>
      </c>
      <c r="BS102" s="994"/>
      <c r="BT102" s="994"/>
      <c r="BU102" s="994"/>
      <c r="BV102" s="994"/>
      <c r="BW102" s="994"/>
      <c r="BX102" s="994"/>
      <c r="BY102" s="994"/>
      <c r="BZ102" s="994"/>
      <c r="CA102" s="994"/>
      <c r="CB102" s="994"/>
      <c r="CC102" s="994"/>
      <c r="CD102" s="994"/>
      <c r="CE102" s="994"/>
      <c r="CF102" s="994"/>
      <c r="CG102" s="995"/>
      <c r="CH102" s="996"/>
      <c r="CI102" s="997"/>
      <c r="CJ102" s="997"/>
      <c r="CK102" s="997"/>
      <c r="CL102" s="998"/>
      <c r="CM102" s="996"/>
      <c r="CN102" s="997"/>
      <c r="CO102" s="997"/>
      <c r="CP102" s="997"/>
      <c r="CQ102" s="998"/>
      <c r="CR102" s="999">
        <v>27</v>
      </c>
      <c r="CS102" s="1000"/>
      <c r="CT102" s="1000"/>
      <c r="CU102" s="1000"/>
      <c r="CV102" s="1001"/>
      <c r="CW102" s="999" t="s">
        <v>569</v>
      </c>
      <c r="CX102" s="1000"/>
      <c r="CY102" s="1000"/>
      <c r="CZ102" s="1000"/>
      <c r="DA102" s="1001"/>
      <c r="DB102" s="999" t="s">
        <v>569</v>
      </c>
      <c r="DC102" s="1000"/>
      <c r="DD102" s="1000"/>
      <c r="DE102" s="1000"/>
      <c r="DF102" s="1001"/>
      <c r="DG102" s="999" t="s">
        <v>569</v>
      </c>
      <c r="DH102" s="1000"/>
      <c r="DI102" s="1000"/>
      <c r="DJ102" s="1000"/>
      <c r="DK102" s="1001"/>
      <c r="DL102" s="999" t="s">
        <v>569</v>
      </c>
      <c r="DM102" s="1000"/>
      <c r="DN102" s="1000"/>
      <c r="DO102" s="1000"/>
      <c r="DP102" s="1001"/>
      <c r="DQ102" s="999" t="s">
        <v>569</v>
      </c>
      <c r="DR102" s="1000"/>
      <c r="DS102" s="1000"/>
      <c r="DT102" s="1000"/>
      <c r="DU102" s="1001"/>
      <c r="DV102" s="982"/>
      <c r="DW102" s="983"/>
      <c r="DX102" s="983"/>
      <c r="DY102" s="983"/>
      <c r="DZ102" s="984"/>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85" t="s">
        <v>415</v>
      </c>
      <c r="BR103" s="985"/>
      <c r="BS103" s="985"/>
      <c r="BT103" s="985"/>
      <c r="BU103" s="985"/>
      <c r="BV103" s="985"/>
      <c r="BW103" s="985"/>
      <c r="BX103" s="985"/>
      <c r="BY103" s="985"/>
      <c r="BZ103" s="985"/>
      <c r="CA103" s="985"/>
      <c r="CB103" s="985"/>
      <c r="CC103" s="985"/>
      <c r="CD103" s="985"/>
      <c r="CE103" s="985"/>
      <c r="CF103" s="985"/>
      <c r="CG103" s="985"/>
      <c r="CH103" s="985"/>
      <c r="CI103" s="985"/>
      <c r="CJ103" s="985"/>
      <c r="CK103" s="985"/>
      <c r="CL103" s="985"/>
      <c r="CM103" s="985"/>
      <c r="CN103" s="985"/>
      <c r="CO103" s="985"/>
      <c r="CP103" s="985"/>
      <c r="CQ103" s="985"/>
      <c r="CR103" s="985"/>
      <c r="CS103" s="985"/>
      <c r="CT103" s="985"/>
      <c r="CU103" s="985"/>
      <c r="CV103" s="985"/>
      <c r="CW103" s="985"/>
      <c r="CX103" s="985"/>
      <c r="CY103" s="985"/>
      <c r="CZ103" s="985"/>
      <c r="DA103" s="985"/>
      <c r="DB103" s="985"/>
      <c r="DC103" s="985"/>
      <c r="DD103" s="985"/>
      <c r="DE103" s="985"/>
      <c r="DF103" s="985"/>
      <c r="DG103" s="985"/>
      <c r="DH103" s="985"/>
      <c r="DI103" s="985"/>
      <c r="DJ103" s="985"/>
      <c r="DK103" s="985"/>
      <c r="DL103" s="985"/>
      <c r="DM103" s="985"/>
      <c r="DN103" s="985"/>
      <c r="DO103" s="985"/>
      <c r="DP103" s="985"/>
      <c r="DQ103" s="985"/>
      <c r="DR103" s="985"/>
      <c r="DS103" s="985"/>
      <c r="DT103" s="985"/>
      <c r="DU103" s="985"/>
      <c r="DV103" s="985"/>
      <c r="DW103" s="985"/>
      <c r="DX103" s="985"/>
      <c r="DY103" s="985"/>
      <c r="DZ103" s="985"/>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86" t="s">
        <v>416</v>
      </c>
      <c r="BR104" s="986"/>
      <c r="BS104" s="986"/>
      <c r="BT104" s="986"/>
      <c r="BU104" s="986"/>
      <c r="BV104" s="986"/>
      <c r="BW104" s="986"/>
      <c r="BX104" s="986"/>
      <c r="BY104" s="986"/>
      <c r="BZ104" s="986"/>
      <c r="CA104" s="986"/>
      <c r="CB104" s="986"/>
      <c r="CC104" s="986"/>
      <c r="CD104" s="986"/>
      <c r="CE104" s="986"/>
      <c r="CF104" s="986"/>
      <c r="CG104" s="986"/>
      <c r="CH104" s="986"/>
      <c r="CI104" s="986"/>
      <c r="CJ104" s="986"/>
      <c r="CK104" s="986"/>
      <c r="CL104" s="986"/>
      <c r="CM104" s="986"/>
      <c r="CN104" s="986"/>
      <c r="CO104" s="986"/>
      <c r="CP104" s="986"/>
      <c r="CQ104" s="986"/>
      <c r="CR104" s="986"/>
      <c r="CS104" s="986"/>
      <c r="CT104" s="986"/>
      <c r="CU104" s="986"/>
      <c r="CV104" s="986"/>
      <c r="CW104" s="986"/>
      <c r="CX104" s="986"/>
      <c r="CY104" s="986"/>
      <c r="CZ104" s="986"/>
      <c r="DA104" s="986"/>
      <c r="DB104" s="986"/>
      <c r="DC104" s="986"/>
      <c r="DD104" s="986"/>
      <c r="DE104" s="986"/>
      <c r="DF104" s="986"/>
      <c r="DG104" s="986"/>
      <c r="DH104" s="986"/>
      <c r="DI104" s="986"/>
      <c r="DJ104" s="986"/>
      <c r="DK104" s="986"/>
      <c r="DL104" s="986"/>
      <c r="DM104" s="986"/>
      <c r="DN104" s="986"/>
      <c r="DO104" s="986"/>
      <c r="DP104" s="986"/>
      <c r="DQ104" s="986"/>
      <c r="DR104" s="986"/>
      <c r="DS104" s="986"/>
      <c r="DT104" s="986"/>
      <c r="DU104" s="986"/>
      <c r="DV104" s="986"/>
      <c r="DW104" s="986"/>
      <c r="DX104" s="986"/>
      <c r="DY104" s="986"/>
      <c r="DZ104" s="986"/>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417</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418</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87" t="s">
        <v>419</v>
      </c>
      <c r="B108" s="988"/>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c r="AF108" s="988"/>
      <c r="AG108" s="988"/>
      <c r="AH108" s="988"/>
      <c r="AI108" s="988"/>
      <c r="AJ108" s="988"/>
      <c r="AK108" s="988"/>
      <c r="AL108" s="988"/>
      <c r="AM108" s="988"/>
      <c r="AN108" s="988"/>
      <c r="AO108" s="988"/>
      <c r="AP108" s="988"/>
      <c r="AQ108" s="988"/>
      <c r="AR108" s="988"/>
      <c r="AS108" s="988"/>
      <c r="AT108" s="989"/>
      <c r="AU108" s="987" t="s">
        <v>420</v>
      </c>
      <c r="AV108" s="988"/>
      <c r="AW108" s="988"/>
      <c r="AX108" s="988"/>
      <c r="AY108" s="988"/>
      <c r="AZ108" s="988"/>
      <c r="BA108" s="988"/>
      <c r="BB108" s="988"/>
      <c r="BC108" s="988"/>
      <c r="BD108" s="988"/>
      <c r="BE108" s="988"/>
      <c r="BF108" s="988"/>
      <c r="BG108" s="988"/>
      <c r="BH108" s="988"/>
      <c r="BI108" s="988"/>
      <c r="BJ108" s="988"/>
      <c r="BK108" s="988"/>
      <c r="BL108" s="988"/>
      <c r="BM108" s="988"/>
      <c r="BN108" s="988"/>
      <c r="BO108" s="988"/>
      <c r="BP108" s="988"/>
      <c r="BQ108" s="988"/>
      <c r="BR108" s="988"/>
      <c r="BS108" s="988"/>
      <c r="BT108" s="988"/>
      <c r="BU108" s="988"/>
      <c r="BV108" s="988"/>
      <c r="BW108" s="988"/>
      <c r="BX108" s="988"/>
      <c r="BY108" s="988"/>
      <c r="BZ108" s="988"/>
      <c r="CA108" s="988"/>
      <c r="CB108" s="988"/>
      <c r="CC108" s="988"/>
      <c r="CD108" s="988"/>
      <c r="CE108" s="988"/>
      <c r="CF108" s="988"/>
      <c r="CG108" s="988"/>
      <c r="CH108" s="988"/>
      <c r="CI108" s="988"/>
      <c r="CJ108" s="988"/>
      <c r="CK108" s="988"/>
      <c r="CL108" s="988"/>
      <c r="CM108" s="988"/>
      <c r="CN108" s="988"/>
      <c r="CO108" s="988"/>
      <c r="CP108" s="988"/>
      <c r="CQ108" s="988"/>
      <c r="CR108" s="988"/>
      <c r="CS108" s="988"/>
      <c r="CT108" s="988"/>
      <c r="CU108" s="988"/>
      <c r="CV108" s="988"/>
      <c r="CW108" s="988"/>
      <c r="CX108" s="988"/>
      <c r="CY108" s="988"/>
      <c r="CZ108" s="988"/>
      <c r="DA108" s="988"/>
      <c r="DB108" s="988"/>
      <c r="DC108" s="988"/>
      <c r="DD108" s="988"/>
      <c r="DE108" s="988"/>
      <c r="DF108" s="988"/>
      <c r="DG108" s="988"/>
      <c r="DH108" s="988"/>
      <c r="DI108" s="988"/>
      <c r="DJ108" s="988"/>
      <c r="DK108" s="988"/>
      <c r="DL108" s="988"/>
      <c r="DM108" s="988"/>
      <c r="DN108" s="988"/>
      <c r="DO108" s="988"/>
      <c r="DP108" s="988"/>
      <c r="DQ108" s="988"/>
      <c r="DR108" s="988"/>
      <c r="DS108" s="988"/>
      <c r="DT108" s="988"/>
      <c r="DU108" s="988"/>
      <c r="DV108" s="988"/>
      <c r="DW108" s="988"/>
      <c r="DX108" s="988"/>
      <c r="DY108" s="988"/>
      <c r="DZ108" s="989"/>
    </row>
    <row r="109" spans="1:131" s="244" customFormat="1" ht="26.25" customHeight="1" x14ac:dyDescent="0.15">
      <c r="A109" s="942" t="s">
        <v>421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5" t="s">
        <v>422</v>
      </c>
      <c r="AB109" s="943"/>
      <c r="AC109" s="943"/>
      <c r="AD109" s="943"/>
      <c r="AE109" s="944"/>
      <c r="AF109" s="945" t="s">
        <v>299</v>
      </c>
      <c r="AG109" s="943"/>
      <c r="AH109" s="943"/>
      <c r="AI109" s="943"/>
      <c r="AJ109" s="944"/>
      <c r="AK109" s="945" t="s">
        <v>298</v>
      </c>
      <c r="AL109" s="943"/>
      <c r="AM109" s="943"/>
      <c r="AN109" s="943"/>
      <c r="AO109" s="944"/>
      <c r="AP109" s="945" t="s">
        <v>423</v>
      </c>
      <c r="AQ109" s="943"/>
      <c r="AR109" s="943"/>
      <c r="AS109" s="943"/>
      <c r="AT109" s="974"/>
      <c r="AU109" s="942" t="s">
        <v>421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5" t="s">
        <v>422</v>
      </c>
      <c r="BR109" s="943"/>
      <c r="BS109" s="943"/>
      <c r="BT109" s="943"/>
      <c r="BU109" s="944"/>
      <c r="BV109" s="945" t="s">
        <v>299</v>
      </c>
      <c r="BW109" s="943"/>
      <c r="BX109" s="943"/>
      <c r="BY109" s="943"/>
      <c r="BZ109" s="944"/>
      <c r="CA109" s="945" t="s">
        <v>298</v>
      </c>
      <c r="CB109" s="943"/>
      <c r="CC109" s="943"/>
      <c r="CD109" s="943"/>
      <c r="CE109" s="944"/>
      <c r="CF109" s="981" t="s">
        <v>423</v>
      </c>
      <c r="CG109" s="981"/>
      <c r="CH109" s="981"/>
      <c r="CI109" s="981"/>
      <c r="CJ109" s="981"/>
      <c r="CK109" s="945" t="s">
        <v>424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5" t="s">
        <v>422</v>
      </c>
      <c r="DH109" s="943"/>
      <c r="DI109" s="943"/>
      <c r="DJ109" s="943"/>
      <c r="DK109" s="944"/>
      <c r="DL109" s="945" t="s">
        <v>299</v>
      </c>
      <c r="DM109" s="943"/>
      <c r="DN109" s="943"/>
      <c r="DO109" s="943"/>
      <c r="DP109" s="944"/>
      <c r="DQ109" s="945" t="s">
        <v>298</v>
      </c>
      <c r="DR109" s="943"/>
      <c r="DS109" s="943"/>
      <c r="DT109" s="943"/>
      <c r="DU109" s="944"/>
      <c r="DV109" s="945" t="s">
        <v>423</v>
      </c>
      <c r="DW109" s="943"/>
      <c r="DX109" s="943"/>
      <c r="DY109" s="943"/>
      <c r="DZ109" s="974"/>
    </row>
    <row r="110" spans="1:131" s="244" customFormat="1" ht="26.25" customHeight="1" x14ac:dyDescent="0.15">
      <c r="A110" s="847" t="s">
        <v>425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5">
        <v>520578</v>
      </c>
      <c r="AB110" s="936"/>
      <c r="AC110" s="936"/>
      <c r="AD110" s="936"/>
      <c r="AE110" s="937"/>
      <c r="AF110" s="938">
        <v>518324</v>
      </c>
      <c r="AG110" s="936"/>
      <c r="AH110" s="936"/>
      <c r="AI110" s="936"/>
      <c r="AJ110" s="937"/>
      <c r="AK110" s="938">
        <v>558567</v>
      </c>
      <c r="AL110" s="936"/>
      <c r="AM110" s="936"/>
      <c r="AN110" s="936"/>
      <c r="AO110" s="937"/>
      <c r="AP110" s="939">
        <v>18.8</v>
      </c>
      <c r="AQ110" s="940"/>
      <c r="AR110" s="940"/>
      <c r="AS110" s="940"/>
      <c r="AT110" s="941"/>
      <c r="AU110" s="975" t="s">
        <v>73</v>
      </c>
      <c r="AV110" s="976"/>
      <c r="AW110" s="976"/>
      <c r="AX110" s="976"/>
      <c r="AY110" s="976"/>
      <c r="AZ110" s="901" t="s">
        <v>426</v>
      </c>
      <c r="BA110" s="848"/>
      <c r="BB110" s="848"/>
      <c r="BC110" s="848"/>
      <c r="BD110" s="848"/>
      <c r="BE110" s="848"/>
      <c r="BF110" s="848"/>
      <c r="BG110" s="848"/>
      <c r="BH110" s="848"/>
      <c r="BI110" s="848"/>
      <c r="BJ110" s="848"/>
      <c r="BK110" s="848"/>
      <c r="BL110" s="848"/>
      <c r="BM110" s="848"/>
      <c r="BN110" s="848"/>
      <c r="BO110" s="848"/>
      <c r="BP110" s="849"/>
      <c r="BQ110" s="902">
        <v>5229187</v>
      </c>
      <c r="BR110" s="883"/>
      <c r="BS110" s="883"/>
      <c r="BT110" s="883"/>
      <c r="BU110" s="883"/>
      <c r="BV110" s="883">
        <v>5327990</v>
      </c>
      <c r="BW110" s="883"/>
      <c r="BX110" s="883"/>
      <c r="BY110" s="883"/>
      <c r="BZ110" s="883"/>
      <c r="CA110" s="883">
        <v>5279933</v>
      </c>
      <c r="CB110" s="883"/>
      <c r="CC110" s="883"/>
      <c r="CD110" s="883"/>
      <c r="CE110" s="883"/>
      <c r="CF110" s="907">
        <v>177.8</v>
      </c>
      <c r="CG110" s="908"/>
      <c r="CH110" s="908"/>
      <c r="CI110" s="908"/>
      <c r="CJ110" s="908"/>
      <c r="CK110" s="971" t="s">
        <v>427</v>
      </c>
      <c r="CL110" s="857"/>
      <c r="CM110" s="932" t="s">
        <v>428</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02" t="s">
        <v>429</v>
      </c>
      <c r="DH110" s="883"/>
      <c r="DI110" s="883"/>
      <c r="DJ110" s="883"/>
      <c r="DK110" s="883"/>
      <c r="DL110" s="883" t="s">
        <v>127</v>
      </c>
      <c r="DM110" s="883"/>
      <c r="DN110" s="883"/>
      <c r="DO110" s="883"/>
      <c r="DP110" s="883"/>
      <c r="DQ110" s="883" t="s">
        <v>429</v>
      </c>
      <c r="DR110" s="883"/>
      <c r="DS110" s="883"/>
      <c r="DT110" s="883"/>
      <c r="DU110" s="883"/>
      <c r="DV110" s="884" t="s">
        <v>127</v>
      </c>
      <c r="DW110" s="884"/>
      <c r="DX110" s="884"/>
      <c r="DY110" s="884"/>
      <c r="DZ110" s="885"/>
    </row>
    <row r="111" spans="1:131" s="244" customFormat="1" ht="26.25" customHeight="1" x14ac:dyDescent="0.15">
      <c r="A111" s="812" t="s">
        <v>430</v>
      </c>
      <c r="B111" s="813"/>
      <c r="C111" s="813"/>
      <c r="D111" s="813"/>
      <c r="E111" s="813"/>
      <c r="F111" s="813"/>
      <c r="G111" s="813"/>
      <c r="H111" s="813"/>
      <c r="I111" s="813"/>
      <c r="J111" s="813"/>
      <c r="K111" s="813"/>
      <c r="L111" s="813"/>
      <c r="M111" s="813"/>
      <c r="N111" s="813"/>
      <c r="O111" s="813"/>
      <c r="P111" s="813"/>
      <c r="Q111" s="813"/>
      <c r="R111" s="813"/>
      <c r="S111" s="813"/>
      <c r="T111" s="813"/>
      <c r="U111" s="813"/>
      <c r="V111" s="813"/>
      <c r="W111" s="813"/>
      <c r="X111" s="813"/>
      <c r="Y111" s="813"/>
      <c r="Z111" s="970"/>
      <c r="AA111" s="963" t="s">
        <v>382</v>
      </c>
      <c r="AB111" s="964"/>
      <c r="AC111" s="964"/>
      <c r="AD111" s="964"/>
      <c r="AE111" s="965"/>
      <c r="AF111" s="966" t="s">
        <v>127</v>
      </c>
      <c r="AG111" s="964"/>
      <c r="AH111" s="964"/>
      <c r="AI111" s="964"/>
      <c r="AJ111" s="965"/>
      <c r="AK111" s="966" t="s">
        <v>382</v>
      </c>
      <c r="AL111" s="964"/>
      <c r="AM111" s="964"/>
      <c r="AN111" s="964"/>
      <c r="AO111" s="965"/>
      <c r="AP111" s="967" t="s">
        <v>382</v>
      </c>
      <c r="AQ111" s="968"/>
      <c r="AR111" s="968"/>
      <c r="AS111" s="968"/>
      <c r="AT111" s="969"/>
      <c r="AU111" s="977"/>
      <c r="AV111" s="978"/>
      <c r="AW111" s="978"/>
      <c r="AX111" s="978"/>
      <c r="AY111" s="978"/>
      <c r="AZ111" s="855" t="s">
        <v>431</v>
      </c>
      <c r="BA111" s="788"/>
      <c r="BB111" s="788"/>
      <c r="BC111" s="788"/>
      <c r="BD111" s="788"/>
      <c r="BE111" s="788"/>
      <c r="BF111" s="788"/>
      <c r="BG111" s="788"/>
      <c r="BH111" s="788"/>
      <c r="BI111" s="788"/>
      <c r="BJ111" s="788"/>
      <c r="BK111" s="788"/>
      <c r="BL111" s="788"/>
      <c r="BM111" s="788"/>
      <c r="BN111" s="788"/>
      <c r="BO111" s="788"/>
      <c r="BP111" s="789"/>
      <c r="BQ111" s="827">
        <v>34231</v>
      </c>
      <c r="BR111" s="828"/>
      <c r="BS111" s="828"/>
      <c r="BT111" s="828"/>
      <c r="BU111" s="828"/>
      <c r="BV111" s="828">
        <v>31967</v>
      </c>
      <c r="BW111" s="828"/>
      <c r="BX111" s="828"/>
      <c r="BY111" s="828"/>
      <c r="BZ111" s="828"/>
      <c r="CA111" s="828">
        <v>25293</v>
      </c>
      <c r="CB111" s="828"/>
      <c r="CC111" s="828"/>
      <c r="CD111" s="828"/>
      <c r="CE111" s="828"/>
      <c r="CF111" s="916">
        <v>0.9</v>
      </c>
      <c r="CG111" s="917"/>
      <c r="CH111" s="917"/>
      <c r="CI111" s="917"/>
      <c r="CJ111" s="917"/>
      <c r="CK111" s="972"/>
      <c r="CL111" s="859"/>
      <c r="CM111" s="862" t="s">
        <v>432</v>
      </c>
      <c r="CN111" s="863"/>
      <c r="CO111" s="863"/>
      <c r="CP111" s="863"/>
      <c r="CQ111" s="863"/>
      <c r="CR111" s="863"/>
      <c r="CS111" s="863"/>
      <c r="CT111" s="863"/>
      <c r="CU111" s="863"/>
      <c r="CV111" s="863"/>
      <c r="CW111" s="863"/>
      <c r="CX111" s="863"/>
      <c r="CY111" s="863"/>
      <c r="CZ111" s="863"/>
      <c r="DA111" s="863"/>
      <c r="DB111" s="863"/>
      <c r="DC111" s="863"/>
      <c r="DD111" s="863"/>
      <c r="DE111" s="863"/>
      <c r="DF111" s="864"/>
      <c r="DG111" s="827" t="s">
        <v>382</v>
      </c>
      <c r="DH111" s="828"/>
      <c r="DI111" s="828"/>
      <c r="DJ111" s="828"/>
      <c r="DK111" s="828"/>
      <c r="DL111" s="828" t="s">
        <v>402</v>
      </c>
      <c r="DM111" s="828"/>
      <c r="DN111" s="828"/>
      <c r="DO111" s="828"/>
      <c r="DP111" s="828"/>
      <c r="DQ111" s="828" t="s">
        <v>382</v>
      </c>
      <c r="DR111" s="828"/>
      <c r="DS111" s="828"/>
      <c r="DT111" s="828"/>
      <c r="DU111" s="828"/>
      <c r="DV111" s="834" t="s">
        <v>402</v>
      </c>
      <c r="DW111" s="834"/>
      <c r="DX111" s="834"/>
      <c r="DY111" s="834"/>
      <c r="DZ111" s="835"/>
    </row>
    <row r="112" spans="1:131" s="244" customFormat="1" ht="26.25" customHeight="1" x14ac:dyDescent="0.15">
      <c r="A112" s="957" t="s">
        <v>433</v>
      </c>
      <c r="B112" s="958"/>
      <c r="C112" s="788" t="s">
        <v>434</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817" t="s">
        <v>429</v>
      </c>
      <c r="AB112" s="818"/>
      <c r="AC112" s="818"/>
      <c r="AD112" s="818"/>
      <c r="AE112" s="819"/>
      <c r="AF112" s="820" t="s">
        <v>429</v>
      </c>
      <c r="AG112" s="818"/>
      <c r="AH112" s="818"/>
      <c r="AI112" s="818"/>
      <c r="AJ112" s="819"/>
      <c r="AK112" s="820" t="s">
        <v>429</v>
      </c>
      <c r="AL112" s="818"/>
      <c r="AM112" s="818"/>
      <c r="AN112" s="818"/>
      <c r="AO112" s="819"/>
      <c r="AP112" s="865" t="s">
        <v>402</v>
      </c>
      <c r="AQ112" s="866"/>
      <c r="AR112" s="866"/>
      <c r="AS112" s="866"/>
      <c r="AT112" s="867"/>
      <c r="AU112" s="977"/>
      <c r="AV112" s="978"/>
      <c r="AW112" s="978"/>
      <c r="AX112" s="978"/>
      <c r="AY112" s="978"/>
      <c r="AZ112" s="855" t="s">
        <v>435</v>
      </c>
      <c r="BA112" s="788"/>
      <c r="BB112" s="788"/>
      <c r="BC112" s="788"/>
      <c r="BD112" s="788"/>
      <c r="BE112" s="788"/>
      <c r="BF112" s="788"/>
      <c r="BG112" s="788"/>
      <c r="BH112" s="788"/>
      <c r="BI112" s="788"/>
      <c r="BJ112" s="788"/>
      <c r="BK112" s="788"/>
      <c r="BL112" s="788"/>
      <c r="BM112" s="788"/>
      <c r="BN112" s="788"/>
      <c r="BO112" s="788"/>
      <c r="BP112" s="789"/>
      <c r="BQ112" s="827">
        <v>1043522</v>
      </c>
      <c r="BR112" s="828"/>
      <c r="BS112" s="828"/>
      <c r="BT112" s="828"/>
      <c r="BU112" s="828"/>
      <c r="BV112" s="828">
        <v>971991</v>
      </c>
      <c r="BW112" s="828"/>
      <c r="BX112" s="828"/>
      <c r="BY112" s="828"/>
      <c r="BZ112" s="828"/>
      <c r="CA112" s="828">
        <v>868638</v>
      </c>
      <c r="CB112" s="828"/>
      <c r="CC112" s="828"/>
      <c r="CD112" s="828"/>
      <c r="CE112" s="828"/>
      <c r="CF112" s="916">
        <v>29.3</v>
      </c>
      <c r="CG112" s="917"/>
      <c r="CH112" s="917"/>
      <c r="CI112" s="917"/>
      <c r="CJ112" s="917"/>
      <c r="CK112" s="972"/>
      <c r="CL112" s="859"/>
      <c r="CM112" s="862" t="s">
        <v>436</v>
      </c>
      <c r="CN112" s="863"/>
      <c r="CO112" s="863"/>
      <c r="CP112" s="863"/>
      <c r="CQ112" s="863"/>
      <c r="CR112" s="863"/>
      <c r="CS112" s="863"/>
      <c r="CT112" s="863"/>
      <c r="CU112" s="863"/>
      <c r="CV112" s="863"/>
      <c r="CW112" s="863"/>
      <c r="CX112" s="863"/>
      <c r="CY112" s="863"/>
      <c r="CZ112" s="863"/>
      <c r="DA112" s="863"/>
      <c r="DB112" s="863"/>
      <c r="DC112" s="863"/>
      <c r="DD112" s="863"/>
      <c r="DE112" s="863"/>
      <c r="DF112" s="864"/>
      <c r="DG112" s="827" t="s">
        <v>127</v>
      </c>
      <c r="DH112" s="828"/>
      <c r="DI112" s="828"/>
      <c r="DJ112" s="828"/>
      <c r="DK112" s="828"/>
      <c r="DL112" s="828" t="s">
        <v>429</v>
      </c>
      <c r="DM112" s="828"/>
      <c r="DN112" s="828"/>
      <c r="DO112" s="828"/>
      <c r="DP112" s="828"/>
      <c r="DQ112" s="828" t="s">
        <v>429</v>
      </c>
      <c r="DR112" s="828"/>
      <c r="DS112" s="828"/>
      <c r="DT112" s="828"/>
      <c r="DU112" s="828"/>
      <c r="DV112" s="834" t="s">
        <v>429</v>
      </c>
      <c r="DW112" s="834"/>
      <c r="DX112" s="834"/>
      <c r="DY112" s="834"/>
      <c r="DZ112" s="835"/>
    </row>
    <row r="113" spans="1:130" s="244" customFormat="1" ht="26.25" customHeight="1" x14ac:dyDescent="0.15">
      <c r="A113" s="959"/>
      <c r="B113" s="960"/>
      <c r="C113" s="788" t="s">
        <v>437</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963">
        <v>158922</v>
      </c>
      <c r="AB113" s="964"/>
      <c r="AC113" s="964"/>
      <c r="AD113" s="964"/>
      <c r="AE113" s="965"/>
      <c r="AF113" s="966">
        <v>148173</v>
      </c>
      <c r="AG113" s="964"/>
      <c r="AH113" s="964"/>
      <c r="AI113" s="964"/>
      <c r="AJ113" s="965"/>
      <c r="AK113" s="966">
        <v>142673</v>
      </c>
      <c r="AL113" s="964"/>
      <c r="AM113" s="964"/>
      <c r="AN113" s="964"/>
      <c r="AO113" s="965"/>
      <c r="AP113" s="967">
        <v>4.8</v>
      </c>
      <c r="AQ113" s="968"/>
      <c r="AR113" s="968"/>
      <c r="AS113" s="968"/>
      <c r="AT113" s="969"/>
      <c r="AU113" s="977"/>
      <c r="AV113" s="978"/>
      <c r="AW113" s="978"/>
      <c r="AX113" s="978"/>
      <c r="AY113" s="978"/>
      <c r="AZ113" s="855" t="s">
        <v>438</v>
      </c>
      <c r="BA113" s="788"/>
      <c r="BB113" s="788"/>
      <c r="BC113" s="788"/>
      <c r="BD113" s="788"/>
      <c r="BE113" s="788"/>
      <c r="BF113" s="788"/>
      <c r="BG113" s="788"/>
      <c r="BH113" s="788"/>
      <c r="BI113" s="788"/>
      <c r="BJ113" s="788"/>
      <c r="BK113" s="788"/>
      <c r="BL113" s="788"/>
      <c r="BM113" s="788"/>
      <c r="BN113" s="788"/>
      <c r="BO113" s="788"/>
      <c r="BP113" s="789"/>
      <c r="BQ113" s="827">
        <v>11293</v>
      </c>
      <c r="BR113" s="828"/>
      <c r="BS113" s="828"/>
      <c r="BT113" s="828"/>
      <c r="BU113" s="828"/>
      <c r="BV113" s="828">
        <v>1968</v>
      </c>
      <c r="BW113" s="828"/>
      <c r="BX113" s="828"/>
      <c r="BY113" s="828"/>
      <c r="BZ113" s="828"/>
      <c r="CA113" s="828">
        <v>1005</v>
      </c>
      <c r="CB113" s="828"/>
      <c r="CC113" s="828"/>
      <c r="CD113" s="828"/>
      <c r="CE113" s="828"/>
      <c r="CF113" s="916">
        <v>0</v>
      </c>
      <c r="CG113" s="917"/>
      <c r="CH113" s="917"/>
      <c r="CI113" s="917"/>
      <c r="CJ113" s="917"/>
      <c r="CK113" s="972"/>
      <c r="CL113" s="859"/>
      <c r="CM113" s="862" t="s">
        <v>439</v>
      </c>
      <c r="CN113" s="863"/>
      <c r="CO113" s="863"/>
      <c r="CP113" s="863"/>
      <c r="CQ113" s="863"/>
      <c r="CR113" s="863"/>
      <c r="CS113" s="863"/>
      <c r="CT113" s="863"/>
      <c r="CU113" s="863"/>
      <c r="CV113" s="863"/>
      <c r="CW113" s="863"/>
      <c r="CX113" s="863"/>
      <c r="CY113" s="863"/>
      <c r="CZ113" s="863"/>
      <c r="DA113" s="863"/>
      <c r="DB113" s="863"/>
      <c r="DC113" s="863"/>
      <c r="DD113" s="863"/>
      <c r="DE113" s="863"/>
      <c r="DF113" s="864"/>
      <c r="DG113" s="817" t="s">
        <v>429</v>
      </c>
      <c r="DH113" s="818"/>
      <c r="DI113" s="818"/>
      <c r="DJ113" s="818"/>
      <c r="DK113" s="819"/>
      <c r="DL113" s="820" t="s">
        <v>429</v>
      </c>
      <c r="DM113" s="818"/>
      <c r="DN113" s="818"/>
      <c r="DO113" s="818"/>
      <c r="DP113" s="819"/>
      <c r="DQ113" s="820" t="s">
        <v>429</v>
      </c>
      <c r="DR113" s="818"/>
      <c r="DS113" s="818"/>
      <c r="DT113" s="818"/>
      <c r="DU113" s="819"/>
      <c r="DV113" s="865" t="s">
        <v>429</v>
      </c>
      <c r="DW113" s="866"/>
      <c r="DX113" s="866"/>
      <c r="DY113" s="866"/>
      <c r="DZ113" s="867"/>
    </row>
    <row r="114" spans="1:130" s="244" customFormat="1" ht="26.25" customHeight="1" x14ac:dyDescent="0.15">
      <c r="A114" s="959"/>
      <c r="B114" s="960"/>
      <c r="C114" s="788" t="s">
        <v>440</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817">
        <v>9715</v>
      </c>
      <c r="AB114" s="818"/>
      <c r="AC114" s="818"/>
      <c r="AD114" s="818"/>
      <c r="AE114" s="819"/>
      <c r="AF114" s="820">
        <v>9378</v>
      </c>
      <c r="AG114" s="818"/>
      <c r="AH114" s="818"/>
      <c r="AI114" s="818"/>
      <c r="AJ114" s="819"/>
      <c r="AK114" s="820">
        <v>993</v>
      </c>
      <c r="AL114" s="818"/>
      <c r="AM114" s="818"/>
      <c r="AN114" s="818"/>
      <c r="AO114" s="819"/>
      <c r="AP114" s="865">
        <v>0</v>
      </c>
      <c r="AQ114" s="866"/>
      <c r="AR114" s="866"/>
      <c r="AS114" s="866"/>
      <c r="AT114" s="867"/>
      <c r="AU114" s="977"/>
      <c r="AV114" s="978"/>
      <c r="AW114" s="978"/>
      <c r="AX114" s="978"/>
      <c r="AY114" s="978"/>
      <c r="AZ114" s="855" t="s">
        <v>441</v>
      </c>
      <c r="BA114" s="788"/>
      <c r="BB114" s="788"/>
      <c r="BC114" s="788"/>
      <c r="BD114" s="788"/>
      <c r="BE114" s="788"/>
      <c r="BF114" s="788"/>
      <c r="BG114" s="788"/>
      <c r="BH114" s="788"/>
      <c r="BI114" s="788"/>
      <c r="BJ114" s="788"/>
      <c r="BK114" s="788"/>
      <c r="BL114" s="788"/>
      <c r="BM114" s="788"/>
      <c r="BN114" s="788"/>
      <c r="BO114" s="788"/>
      <c r="BP114" s="789"/>
      <c r="BQ114" s="827">
        <v>1026827</v>
      </c>
      <c r="BR114" s="828"/>
      <c r="BS114" s="828"/>
      <c r="BT114" s="828"/>
      <c r="BU114" s="828"/>
      <c r="BV114" s="828">
        <v>997133</v>
      </c>
      <c r="BW114" s="828"/>
      <c r="BX114" s="828"/>
      <c r="BY114" s="828"/>
      <c r="BZ114" s="828"/>
      <c r="CA114" s="828">
        <v>974848</v>
      </c>
      <c r="CB114" s="828"/>
      <c r="CC114" s="828"/>
      <c r="CD114" s="828"/>
      <c r="CE114" s="828"/>
      <c r="CF114" s="916">
        <v>32.799999999999997</v>
      </c>
      <c r="CG114" s="917"/>
      <c r="CH114" s="917"/>
      <c r="CI114" s="917"/>
      <c r="CJ114" s="917"/>
      <c r="CK114" s="972"/>
      <c r="CL114" s="859"/>
      <c r="CM114" s="862" t="s">
        <v>442</v>
      </c>
      <c r="CN114" s="863"/>
      <c r="CO114" s="863"/>
      <c r="CP114" s="863"/>
      <c r="CQ114" s="863"/>
      <c r="CR114" s="863"/>
      <c r="CS114" s="863"/>
      <c r="CT114" s="863"/>
      <c r="CU114" s="863"/>
      <c r="CV114" s="863"/>
      <c r="CW114" s="863"/>
      <c r="CX114" s="863"/>
      <c r="CY114" s="863"/>
      <c r="CZ114" s="863"/>
      <c r="DA114" s="863"/>
      <c r="DB114" s="863"/>
      <c r="DC114" s="863"/>
      <c r="DD114" s="863"/>
      <c r="DE114" s="863"/>
      <c r="DF114" s="864"/>
      <c r="DG114" s="817" t="s">
        <v>429</v>
      </c>
      <c r="DH114" s="818"/>
      <c r="DI114" s="818"/>
      <c r="DJ114" s="818"/>
      <c r="DK114" s="819"/>
      <c r="DL114" s="820" t="s">
        <v>429</v>
      </c>
      <c r="DM114" s="818"/>
      <c r="DN114" s="818"/>
      <c r="DO114" s="818"/>
      <c r="DP114" s="819"/>
      <c r="DQ114" s="820" t="s">
        <v>429</v>
      </c>
      <c r="DR114" s="818"/>
      <c r="DS114" s="818"/>
      <c r="DT114" s="818"/>
      <c r="DU114" s="819"/>
      <c r="DV114" s="865" t="s">
        <v>429</v>
      </c>
      <c r="DW114" s="866"/>
      <c r="DX114" s="866"/>
      <c r="DY114" s="866"/>
      <c r="DZ114" s="867"/>
    </row>
    <row r="115" spans="1:130" s="244" customFormat="1" ht="26.25" customHeight="1" x14ac:dyDescent="0.15">
      <c r="A115" s="959"/>
      <c r="B115" s="960"/>
      <c r="C115" s="788" t="s">
        <v>443</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963">
        <v>1113</v>
      </c>
      <c r="AB115" s="964"/>
      <c r="AC115" s="964"/>
      <c r="AD115" s="964"/>
      <c r="AE115" s="965"/>
      <c r="AF115" s="966">
        <v>1033</v>
      </c>
      <c r="AG115" s="964"/>
      <c r="AH115" s="964"/>
      <c r="AI115" s="964"/>
      <c r="AJ115" s="965"/>
      <c r="AK115" s="966">
        <v>774</v>
      </c>
      <c r="AL115" s="964"/>
      <c r="AM115" s="964"/>
      <c r="AN115" s="964"/>
      <c r="AO115" s="965"/>
      <c r="AP115" s="967">
        <v>0</v>
      </c>
      <c r="AQ115" s="968"/>
      <c r="AR115" s="968"/>
      <c r="AS115" s="968"/>
      <c r="AT115" s="969"/>
      <c r="AU115" s="977"/>
      <c r="AV115" s="978"/>
      <c r="AW115" s="978"/>
      <c r="AX115" s="978"/>
      <c r="AY115" s="978"/>
      <c r="AZ115" s="855" t="s">
        <v>444</v>
      </c>
      <c r="BA115" s="788"/>
      <c r="BB115" s="788"/>
      <c r="BC115" s="788"/>
      <c r="BD115" s="788"/>
      <c r="BE115" s="788"/>
      <c r="BF115" s="788"/>
      <c r="BG115" s="788"/>
      <c r="BH115" s="788"/>
      <c r="BI115" s="788"/>
      <c r="BJ115" s="788"/>
      <c r="BK115" s="788"/>
      <c r="BL115" s="788"/>
      <c r="BM115" s="788"/>
      <c r="BN115" s="788"/>
      <c r="BO115" s="788"/>
      <c r="BP115" s="789"/>
      <c r="BQ115" s="827" t="s">
        <v>429</v>
      </c>
      <c r="BR115" s="828"/>
      <c r="BS115" s="828"/>
      <c r="BT115" s="828"/>
      <c r="BU115" s="828"/>
      <c r="BV115" s="828" t="s">
        <v>127</v>
      </c>
      <c r="BW115" s="828"/>
      <c r="BX115" s="828"/>
      <c r="BY115" s="828"/>
      <c r="BZ115" s="828"/>
      <c r="CA115" s="828" t="s">
        <v>429</v>
      </c>
      <c r="CB115" s="828"/>
      <c r="CC115" s="828"/>
      <c r="CD115" s="828"/>
      <c r="CE115" s="828"/>
      <c r="CF115" s="916" t="s">
        <v>402</v>
      </c>
      <c r="CG115" s="917"/>
      <c r="CH115" s="917"/>
      <c r="CI115" s="917"/>
      <c r="CJ115" s="917"/>
      <c r="CK115" s="972"/>
      <c r="CL115" s="859"/>
      <c r="CM115" s="855" t="s">
        <v>445</v>
      </c>
      <c r="CN115" s="956"/>
      <c r="CO115" s="956"/>
      <c r="CP115" s="956"/>
      <c r="CQ115" s="956"/>
      <c r="CR115" s="956"/>
      <c r="CS115" s="956"/>
      <c r="CT115" s="956"/>
      <c r="CU115" s="956"/>
      <c r="CV115" s="956"/>
      <c r="CW115" s="956"/>
      <c r="CX115" s="956"/>
      <c r="CY115" s="956"/>
      <c r="CZ115" s="956"/>
      <c r="DA115" s="956"/>
      <c r="DB115" s="956"/>
      <c r="DC115" s="956"/>
      <c r="DD115" s="956"/>
      <c r="DE115" s="956"/>
      <c r="DF115" s="789"/>
      <c r="DG115" s="817" t="s">
        <v>429</v>
      </c>
      <c r="DH115" s="818"/>
      <c r="DI115" s="818"/>
      <c r="DJ115" s="818"/>
      <c r="DK115" s="819"/>
      <c r="DL115" s="820" t="s">
        <v>429</v>
      </c>
      <c r="DM115" s="818"/>
      <c r="DN115" s="818"/>
      <c r="DO115" s="818"/>
      <c r="DP115" s="819"/>
      <c r="DQ115" s="820" t="s">
        <v>429</v>
      </c>
      <c r="DR115" s="818"/>
      <c r="DS115" s="818"/>
      <c r="DT115" s="818"/>
      <c r="DU115" s="819"/>
      <c r="DV115" s="865" t="s">
        <v>429</v>
      </c>
      <c r="DW115" s="866"/>
      <c r="DX115" s="866"/>
      <c r="DY115" s="866"/>
      <c r="DZ115" s="867"/>
    </row>
    <row r="116" spans="1:130" s="244" customFormat="1" ht="26.25" customHeight="1" x14ac:dyDescent="0.15">
      <c r="A116" s="961"/>
      <c r="B116" s="962"/>
      <c r="C116" s="921" t="s">
        <v>446</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817">
        <v>35</v>
      </c>
      <c r="AB116" s="818"/>
      <c r="AC116" s="818"/>
      <c r="AD116" s="818"/>
      <c r="AE116" s="819"/>
      <c r="AF116" s="820">
        <v>76</v>
      </c>
      <c r="AG116" s="818"/>
      <c r="AH116" s="818"/>
      <c r="AI116" s="818"/>
      <c r="AJ116" s="819"/>
      <c r="AK116" s="820" t="s">
        <v>429</v>
      </c>
      <c r="AL116" s="818"/>
      <c r="AM116" s="818"/>
      <c r="AN116" s="818"/>
      <c r="AO116" s="819"/>
      <c r="AP116" s="865" t="s">
        <v>429</v>
      </c>
      <c r="AQ116" s="866"/>
      <c r="AR116" s="866"/>
      <c r="AS116" s="866"/>
      <c r="AT116" s="867"/>
      <c r="AU116" s="977"/>
      <c r="AV116" s="978"/>
      <c r="AW116" s="978"/>
      <c r="AX116" s="978"/>
      <c r="AY116" s="978"/>
      <c r="AZ116" s="904" t="s">
        <v>447</v>
      </c>
      <c r="BA116" s="905"/>
      <c r="BB116" s="905"/>
      <c r="BC116" s="905"/>
      <c r="BD116" s="905"/>
      <c r="BE116" s="905"/>
      <c r="BF116" s="905"/>
      <c r="BG116" s="905"/>
      <c r="BH116" s="905"/>
      <c r="BI116" s="905"/>
      <c r="BJ116" s="905"/>
      <c r="BK116" s="905"/>
      <c r="BL116" s="905"/>
      <c r="BM116" s="905"/>
      <c r="BN116" s="905"/>
      <c r="BO116" s="905"/>
      <c r="BP116" s="906"/>
      <c r="BQ116" s="827" t="s">
        <v>402</v>
      </c>
      <c r="BR116" s="828"/>
      <c r="BS116" s="828"/>
      <c r="BT116" s="828"/>
      <c r="BU116" s="828"/>
      <c r="BV116" s="828" t="s">
        <v>402</v>
      </c>
      <c r="BW116" s="828"/>
      <c r="BX116" s="828"/>
      <c r="BY116" s="828"/>
      <c r="BZ116" s="828"/>
      <c r="CA116" s="828" t="s">
        <v>127</v>
      </c>
      <c r="CB116" s="828"/>
      <c r="CC116" s="828"/>
      <c r="CD116" s="828"/>
      <c r="CE116" s="828"/>
      <c r="CF116" s="916" t="s">
        <v>429</v>
      </c>
      <c r="CG116" s="917"/>
      <c r="CH116" s="917"/>
      <c r="CI116" s="917"/>
      <c r="CJ116" s="917"/>
      <c r="CK116" s="972"/>
      <c r="CL116" s="859"/>
      <c r="CM116" s="862" t="s">
        <v>448</v>
      </c>
      <c r="CN116" s="863"/>
      <c r="CO116" s="863"/>
      <c r="CP116" s="863"/>
      <c r="CQ116" s="863"/>
      <c r="CR116" s="863"/>
      <c r="CS116" s="863"/>
      <c r="CT116" s="863"/>
      <c r="CU116" s="863"/>
      <c r="CV116" s="863"/>
      <c r="CW116" s="863"/>
      <c r="CX116" s="863"/>
      <c r="CY116" s="863"/>
      <c r="CZ116" s="863"/>
      <c r="DA116" s="863"/>
      <c r="DB116" s="863"/>
      <c r="DC116" s="863"/>
      <c r="DD116" s="863"/>
      <c r="DE116" s="863"/>
      <c r="DF116" s="864"/>
      <c r="DG116" s="817" t="s">
        <v>382</v>
      </c>
      <c r="DH116" s="818"/>
      <c r="DI116" s="818"/>
      <c r="DJ116" s="818"/>
      <c r="DK116" s="819"/>
      <c r="DL116" s="820" t="s">
        <v>429</v>
      </c>
      <c r="DM116" s="818"/>
      <c r="DN116" s="818"/>
      <c r="DO116" s="818"/>
      <c r="DP116" s="819"/>
      <c r="DQ116" s="820" t="s">
        <v>429</v>
      </c>
      <c r="DR116" s="818"/>
      <c r="DS116" s="818"/>
      <c r="DT116" s="818"/>
      <c r="DU116" s="819"/>
      <c r="DV116" s="865" t="s">
        <v>127</v>
      </c>
      <c r="DW116" s="866"/>
      <c r="DX116" s="866"/>
      <c r="DY116" s="866"/>
      <c r="DZ116" s="867"/>
    </row>
    <row r="117" spans="1:130" s="244" customFormat="1" ht="26.25" customHeight="1" x14ac:dyDescent="0.15">
      <c r="A117" s="942" t="s">
        <v>181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918" t="s">
        <v>449</v>
      </c>
      <c r="Z117" s="944"/>
      <c r="AA117" s="949">
        <v>690363</v>
      </c>
      <c r="AB117" s="950"/>
      <c r="AC117" s="950"/>
      <c r="AD117" s="950"/>
      <c r="AE117" s="951"/>
      <c r="AF117" s="952">
        <v>676984</v>
      </c>
      <c r="AG117" s="950"/>
      <c r="AH117" s="950"/>
      <c r="AI117" s="950"/>
      <c r="AJ117" s="951"/>
      <c r="AK117" s="952">
        <v>703007</v>
      </c>
      <c r="AL117" s="950"/>
      <c r="AM117" s="950"/>
      <c r="AN117" s="950"/>
      <c r="AO117" s="951"/>
      <c r="AP117" s="953"/>
      <c r="AQ117" s="954"/>
      <c r="AR117" s="954"/>
      <c r="AS117" s="954"/>
      <c r="AT117" s="955"/>
      <c r="AU117" s="977"/>
      <c r="AV117" s="978"/>
      <c r="AW117" s="978"/>
      <c r="AX117" s="978"/>
      <c r="AY117" s="978"/>
      <c r="AZ117" s="904" t="s">
        <v>450</v>
      </c>
      <c r="BA117" s="905"/>
      <c r="BB117" s="905"/>
      <c r="BC117" s="905"/>
      <c r="BD117" s="905"/>
      <c r="BE117" s="905"/>
      <c r="BF117" s="905"/>
      <c r="BG117" s="905"/>
      <c r="BH117" s="905"/>
      <c r="BI117" s="905"/>
      <c r="BJ117" s="905"/>
      <c r="BK117" s="905"/>
      <c r="BL117" s="905"/>
      <c r="BM117" s="905"/>
      <c r="BN117" s="905"/>
      <c r="BO117" s="905"/>
      <c r="BP117" s="906"/>
      <c r="BQ117" s="827" t="s">
        <v>451</v>
      </c>
      <c r="BR117" s="828"/>
      <c r="BS117" s="828"/>
      <c r="BT117" s="828"/>
      <c r="BU117" s="828"/>
      <c r="BV117" s="828" t="s">
        <v>127</v>
      </c>
      <c r="BW117" s="828"/>
      <c r="BX117" s="828"/>
      <c r="BY117" s="828"/>
      <c r="BZ117" s="828"/>
      <c r="CA117" s="828" t="s">
        <v>127</v>
      </c>
      <c r="CB117" s="828"/>
      <c r="CC117" s="828"/>
      <c r="CD117" s="828"/>
      <c r="CE117" s="828"/>
      <c r="CF117" s="916" t="s">
        <v>382</v>
      </c>
      <c r="CG117" s="917"/>
      <c r="CH117" s="917"/>
      <c r="CI117" s="917"/>
      <c r="CJ117" s="917"/>
      <c r="CK117" s="972"/>
      <c r="CL117" s="859"/>
      <c r="CM117" s="862" t="s">
        <v>452</v>
      </c>
      <c r="CN117" s="863"/>
      <c r="CO117" s="863"/>
      <c r="CP117" s="863"/>
      <c r="CQ117" s="863"/>
      <c r="CR117" s="863"/>
      <c r="CS117" s="863"/>
      <c r="CT117" s="863"/>
      <c r="CU117" s="863"/>
      <c r="CV117" s="863"/>
      <c r="CW117" s="863"/>
      <c r="CX117" s="863"/>
      <c r="CY117" s="863"/>
      <c r="CZ117" s="863"/>
      <c r="DA117" s="863"/>
      <c r="DB117" s="863"/>
      <c r="DC117" s="863"/>
      <c r="DD117" s="863"/>
      <c r="DE117" s="863"/>
      <c r="DF117" s="864"/>
      <c r="DG117" s="817" t="s">
        <v>127</v>
      </c>
      <c r="DH117" s="818"/>
      <c r="DI117" s="818"/>
      <c r="DJ117" s="818"/>
      <c r="DK117" s="819"/>
      <c r="DL117" s="820" t="s">
        <v>127</v>
      </c>
      <c r="DM117" s="818"/>
      <c r="DN117" s="818"/>
      <c r="DO117" s="818"/>
      <c r="DP117" s="819"/>
      <c r="DQ117" s="820" t="s">
        <v>127</v>
      </c>
      <c r="DR117" s="818"/>
      <c r="DS117" s="818"/>
      <c r="DT117" s="818"/>
      <c r="DU117" s="819"/>
      <c r="DV117" s="865" t="s">
        <v>127</v>
      </c>
      <c r="DW117" s="866"/>
      <c r="DX117" s="866"/>
      <c r="DY117" s="866"/>
      <c r="DZ117" s="867"/>
    </row>
    <row r="118" spans="1:130" s="244" customFormat="1" ht="26.25" customHeight="1" x14ac:dyDescent="0.15">
      <c r="A118" s="942" t="s">
        <v>424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5" t="s">
        <v>422</v>
      </c>
      <c r="AB118" s="943"/>
      <c r="AC118" s="943"/>
      <c r="AD118" s="943"/>
      <c r="AE118" s="944"/>
      <c r="AF118" s="945" t="s">
        <v>299</v>
      </c>
      <c r="AG118" s="943"/>
      <c r="AH118" s="943"/>
      <c r="AI118" s="943"/>
      <c r="AJ118" s="944"/>
      <c r="AK118" s="945" t="s">
        <v>298</v>
      </c>
      <c r="AL118" s="943"/>
      <c r="AM118" s="943"/>
      <c r="AN118" s="943"/>
      <c r="AO118" s="944"/>
      <c r="AP118" s="946" t="s">
        <v>423</v>
      </c>
      <c r="AQ118" s="947"/>
      <c r="AR118" s="947"/>
      <c r="AS118" s="947"/>
      <c r="AT118" s="948"/>
      <c r="AU118" s="977"/>
      <c r="AV118" s="978"/>
      <c r="AW118" s="978"/>
      <c r="AX118" s="978"/>
      <c r="AY118" s="978"/>
      <c r="AZ118" s="920" t="s">
        <v>453</v>
      </c>
      <c r="BA118" s="921"/>
      <c r="BB118" s="921"/>
      <c r="BC118" s="921"/>
      <c r="BD118" s="921"/>
      <c r="BE118" s="921"/>
      <c r="BF118" s="921"/>
      <c r="BG118" s="921"/>
      <c r="BH118" s="921"/>
      <c r="BI118" s="921"/>
      <c r="BJ118" s="921"/>
      <c r="BK118" s="921"/>
      <c r="BL118" s="921"/>
      <c r="BM118" s="921"/>
      <c r="BN118" s="921"/>
      <c r="BO118" s="921"/>
      <c r="BP118" s="922"/>
      <c r="BQ118" s="923" t="s">
        <v>127</v>
      </c>
      <c r="BR118" s="886"/>
      <c r="BS118" s="886"/>
      <c r="BT118" s="886"/>
      <c r="BU118" s="886"/>
      <c r="BV118" s="886" t="s">
        <v>127</v>
      </c>
      <c r="BW118" s="886"/>
      <c r="BX118" s="886"/>
      <c r="BY118" s="886"/>
      <c r="BZ118" s="886"/>
      <c r="CA118" s="886" t="s">
        <v>451</v>
      </c>
      <c r="CB118" s="886"/>
      <c r="CC118" s="886"/>
      <c r="CD118" s="886"/>
      <c r="CE118" s="886"/>
      <c r="CF118" s="916" t="s">
        <v>382</v>
      </c>
      <c r="CG118" s="917"/>
      <c r="CH118" s="917"/>
      <c r="CI118" s="917"/>
      <c r="CJ118" s="917"/>
      <c r="CK118" s="972"/>
      <c r="CL118" s="859"/>
      <c r="CM118" s="862" t="s">
        <v>454</v>
      </c>
      <c r="CN118" s="863"/>
      <c r="CO118" s="863"/>
      <c r="CP118" s="863"/>
      <c r="CQ118" s="863"/>
      <c r="CR118" s="863"/>
      <c r="CS118" s="863"/>
      <c r="CT118" s="863"/>
      <c r="CU118" s="863"/>
      <c r="CV118" s="863"/>
      <c r="CW118" s="863"/>
      <c r="CX118" s="863"/>
      <c r="CY118" s="863"/>
      <c r="CZ118" s="863"/>
      <c r="DA118" s="863"/>
      <c r="DB118" s="863"/>
      <c r="DC118" s="863"/>
      <c r="DD118" s="863"/>
      <c r="DE118" s="863"/>
      <c r="DF118" s="864"/>
      <c r="DG118" s="817" t="s">
        <v>127</v>
      </c>
      <c r="DH118" s="818"/>
      <c r="DI118" s="818"/>
      <c r="DJ118" s="818"/>
      <c r="DK118" s="819"/>
      <c r="DL118" s="820" t="s">
        <v>127</v>
      </c>
      <c r="DM118" s="818"/>
      <c r="DN118" s="818"/>
      <c r="DO118" s="818"/>
      <c r="DP118" s="819"/>
      <c r="DQ118" s="820" t="s">
        <v>127</v>
      </c>
      <c r="DR118" s="818"/>
      <c r="DS118" s="818"/>
      <c r="DT118" s="818"/>
      <c r="DU118" s="819"/>
      <c r="DV118" s="865" t="s">
        <v>451</v>
      </c>
      <c r="DW118" s="866"/>
      <c r="DX118" s="866"/>
      <c r="DY118" s="866"/>
      <c r="DZ118" s="867"/>
    </row>
    <row r="119" spans="1:130" s="244" customFormat="1" ht="26.25" customHeight="1" x14ac:dyDescent="0.15">
      <c r="A119" s="856" t="s">
        <v>427</v>
      </c>
      <c r="B119" s="857"/>
      <c r="C119" s="932" t="s">
        <v>428</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35" t="s">
        <v>127</v>
      </c>
      <c r="AB119" s="936"/>
      <c r="AC119" s="936"/>
      <c r="AD119" s="936"/>
      <c r="AE119" s="937"/>
      <c r="AF119" s="938" t="s">
        <v>382</v>
      </c>
      <c r="AG119" s="936"/>
      <c r="AH119" s="936"/>
      <c r="AI119" s="936"/>
      <c r="AJ119" s="937"/>
      <c r="AK119" s="938" t="s">
        <v>127</v>
      </c>
      <c r="AL119" s="936"/>
      <c r="AM119" s="936"/>
      <c r="AN119" s="936"/>
      <c r="AO119" s="937"/>
      <c r="AP119" s="939" t="s">
        <v>382</v>
      </c>
      <c r="AQ119" s="940"/>
      <c r="AR119" s="940"/>
      <c r="AS119" s="940"/>
      <c r="AT119" s="941"/>
      <c r="AU119" s="979"/>
      <c r="AV119" s="980"/>
      <c r="AW119" s="980"/>
      <c r="AX119" s="980"/>
      <c r="AY119" s="980"/>
      <c r="AZ119" s="275" t="s">
        <v>181</v>
      </c>
      <c r="BA119" s="275"/>
      <c r="BB119" s="275"/>
      <c r="BC119" s="275"/>
      <c r="BD119" s="275"/>
      <c r="BE119" s="275"/>
      <c r="BF119" s="275"/>
      <c r="BG119" s="275"/>
      <c r="BH119" s="275"/>
      <c r="BI119" s="275"/>
      <c r="BJ119" s="275"/>
      <c r="BK119" s="275"/>
      <c r="BL119" s="275"/>
      <c r="BM119" s="275"/>
      <c r="BN119" s="275"/>
      <c r="BO119" s="918" t="s">
        <v>455</v>
      </c>
      <c r="BP119" s="919"/>
      <c r="BQ119" s="923">
        <v>7345060</v>
      </c>
      <c r="BR119" s="886"/>
      <c r="BS119" s="886"/>
      <c r="BT119" s="886"/>
      <c r="BU119" s="886"/>
      <c r="BV119" s="886">
        <v>7331049</v>
      </c>
      <c r="BW119" s="886"/>
      <c r="BX119" s="886"/>
      <c r="BY119" s="886"/>
      <c r="BZ119" s="886"/>
      <c r="CA119" s="886">
        <v>7149717</v>
      </c>
      <c r="CB119" s="886"/>
      <c r="CC119" s="886"/>
      <c r="CD119" s="886"/>
      <c r="CE119" s="886"/>
      <c r="CF119" s="784"/>
      <c r="CG119" s="785"/>
      <c r="CH119" s="785"/>
      <c r="CI119" s="785"/>
      <c r="CJ119" s="875"/>
      <c r="CK119" s="973"/>
      <c r="CL119" s="861"/>
      <c r="CM119" s="879" t="s">
        <v>456</v>
      </c>
      <c r="CN119" s="880"/>
      <c r="CO119" s="880"/>
      <c r="CP119" s="880"/>
      <c r="CQ119" s="880"/>
      <c r="CR119" s="880"/>
      <c r="CS119" s="880"/>
      <c r="CT119" s="880"/>
      <c r="CU119" s="880"/>
      <c r="CV119" s="880"/>
      <c r="CW119" s="880"/>
      <c r="CX119" s="880"/>
      <c r="CY119" s="880"/>
      <c r="CZ119" s="880"/>
      <c r="DA119" s="880"/>
      <c r="DB119" s="880"/>
      <c r="DC119" s="880"/>
      <c r="DD119" s="880"/>
      <c r="DE119" s="880"/>
      <c r="DF119" s="881"/>
      <c r="DG119" s="800">
        <v>34231</v>
      </c>
      <c r="DH119" s="801"/>
      <c r="DI119" s="801"/>
      <c r="DJ119" s="801"/>
      <c r="DK119" s="802"/>
      <c r="DL119" s="803">
        <v>31967</v>
      </c>
      <c r="DM119" s="801"/>
      <c r="DN119" s="801"/>
      <c r="DO119" s="801"/>
      <c r="DP119" s="802"/>
      <c r="DQ119" s="803">
        <v>25293</v>
      </c>
      <c r="DR119" s="801"/>
      <c r="DS119" s="801"/>
      <c r="DT119" s="801"/>
      <c r="DU119" s="802"/>
      <c r="DV119" s="889">
        <v>0.9</v>
      </c>
      <c r="DW119" s="890"/>
      <c r="DX119" s="890"/>
      <c r="DY119" s="890"/>
      <c r="DZ119" s="891"/>
    </row>
    <row r="120" spans="1:130" s="244" customFormat="1" ht="26.25" customHeight="1" x14ac:dyDescent="0.15">
      <c r="A120" s="858"/>
      <c r="B120" s="859"/>
      <c r="C120" s="862" t="s">
        <v>432</v>
      </c>
      <c r="D120" s="863"/>
      <c r="E120" s="863"/>
      <c r="F120" s="863"/>
      <c r="G120" s="863"/>
      <c r="H120" s="863"/>
      <c r="I120" s="863"/>
      <c r="J120" s="863"/>
      <c r="K120" s="863"/>
      <c r="L120" s="863"/>
      <c r="M120" s="863"/>
      <c r="N120" s="863"/>
      <c r="O120" s="863"/>
      <c r="P120" s="863"/>
      <c r="Q120" s="863"/>
      <c r="R120" s="863"/>
      <c r="S120" s="863"/>
      <c r="T120" s="863"/>
      <c r="U120" s="863"/>
      <c r="V120" s="863"/>
      <c r="W120" s="863"/>
      <c r="X120" s="863"/>
      <c r="Y120" s="863"/>
      <c r="Z120" s="864"/>
      <c r="AA120" s="817" t="s">
        <v>127</v>
      </c>
      <c r="AB120" s="818"/>
      <c r="AC120" s="818"/>
      <c r="AD120" s="818"/>
      <c r="AE120" s="819"/>
      <c r="AF120" s="820" t="s">
        <v>451</v>
      </c>
      <c r="AG120" s="818"/>
      <c r="AH120" s="818"/>
      <c r="AI120" s="818"/>
      <c r="AJ120" s="819"/>
      <c r="AK120" s="820" t="s">
        <v>127</v>
      </c>
      <c r="AL120" s="818"/>
      <c r="AM120" s="818"/>
      <c r="AN120" s="818"/>
      <c r="AO120" s="819"/>
      <c r="AP120" s="865" t="s">
        <v>127</v>
      </c>
      <c r="AQ120" s="866"/>
      <c r="AR120" s="866"/>
      <c r="AS120" s="866"/>
      <c r="AT120" s="867"/>
      <c r="AU120" s="924" t="s">
        <v>457</v>
      </c>
      <c r="AV120" s="925"/>
      <c r="AW120" s="925"/>
      <c r="AX120" s="925"/>
      <c r="AY120" s="926"/>
      <c r="AZ120" s="901" t="s">
        <v>458</v>
      </c>
      <c r="BA120" s="848"/>
      <c r="BB120" s="848"/>
      <c r="BC120" s="848"/>
      <c r="BD120" s="848"/>
      <c r="BE120" s="848"/>
      <c r="BF120" s="848"/>
      <c r="BG120" s="848"/>
      <c r="BH120" s="848"/>
      <c r="BI120" s="848"/>
      <c r="BJ120" s="848"/>
      <c r="BK120" s="848"/>
      <c r="BL120" s="848"/>
      <c r="BM120" s="848"/>
      <c r="BN120" s="848"/>
      <c r="BO120" s="848"/>
      <c r="BP120" s="849"/>
      <c r="BQ120" s="902">
        <v>4139464</v>
      </c>
      <c r="BR120" s="883"/>
      <c r="BS120" s="883"/>
      <c r="BT120" s="883"/>
      <c r="BU120" s="883"/>
      <c r="BV120" s="883">
        <v>4270696</v>
      </c>
      <c r="BW120" s="883"/>
      <c r="BX120" s="883"/>
      <c r="BY120" s="883"/>
      <c r="BZ120" s="883"/>
      <c r="CA120" s="883">
        <v>4255185</v>
      </c>
      <c r="CB120" s="883"/>
      <c r="CC120" s="883"/>
      <c r="CD120" s="883"/>
      <c r="CE120" s="883"/>
      <c r="CF120" s="907">
        <v>143.30000000000001</v>
      </c>
      <c r="CG120" s="908"/>
      <c r="CH120" s="908"/>
      <c r="CI120" s="908"/>
      <c r="CJ120" s="908"/>
      <c r="CK120" s="909" t="s">
        <v>459</v>
      </c>
      <c r="CL120" s="893"/>
      <c r="CM120" s="893"/>
      <c r="CN120" s="893"/>
      <c r="CO120" s="894"/>
      <c r="CP120" s="913" t="s">
        <v>401</v>
      </c>
      <c r="CQ120" s="914"/>
      <c r="CR120" s="914"/>
      <c r="CS120" s="914"/>
      <c r="CT120" s="914"/>
      <c r="CU120" s="914"/>
      <c r="CV120" s="914"/>
      <c r="CW120" s="914"/>
      <c r="CX120" s="914"/>
      <c r="CY120" s="914"/>
      <c r="CZ120" s="914"/>
      <c r="DA120" s="914"/>
      <c r="DB120" s="914"/>
      <c r="DC120" s="914"/>
      <c r="DD120" s="914"/>
      <c r="DE120" s="914"/>
      <c r="DF120" s="915"/>
      <c r="DG120" s="902">
        <v>1037860</v>
      </c>
      <c r="DH120" s="883"/>
      <c r="DI120" s="883"/>
      <c r="DJ120" s="883"/>
      <c r="DK120" s="883"/>
      <c r="DL120" s="883">
        <v>969573</v>
      </c>
      <c r="DM120" s="883"/>
      <c r="DN120" s="883"/>
      <c r="DO120" s="883"/>
      <c r="DP120" s="883"/>
      <c r="DQ120" s="883">
        <v>866874</v>
      </c>
      <c r="DR120" s="883"/>
      <c r="DS120" s="883"/>
      <c r="DT120" s="883"/>
      <c r="DU120" s="883"/>
      <c r="DV120" s="884">
        <v>29.2</v>
      </c>
      <c r="DW120" s="884"/>
      <c r="DX120" s="884"/>
      <c r="DY120" s="884"/>
      <c r="DZ120" s="885"/>
    </row>
    <row r="121" spans="1:130" s="244" customFormat="1" ht="26.25" customHeight="1" x14ac:dyDescent="0.15">
      <c r="A121" s="858"/>
      <c r="B121" s="859"/>
      <c r="C121" s="904" t="s">
        <v>460</v>
      </c>
      <c r="D121" s="905"/>
      <c r="E121" s="905"/>
      <c r="F121" s="905"/>
      <c r="G121" s="905"/>
      <c r="H121" s="905"/>
      <c r="I121" s="905"/>
      <c r="J121" s="905"/>
      <c r="K121" s="905"/>
      <c r="L121" s="905"/>
      <c r="M121" s="905"/>
      <c r="N121" s="905"/>
      <c r="O121" s="905"/>
      <c r="P121" s="905"/>
      <c r="Q121" s="905"/>
      <c r="R121" s="905"/>
      <c r="S121" s="905"/>
      <c r="T121" s="905"/>
      <c r="U121" s="905"/>
      <c r="V121" s="905"/>
      <c r="W121" s="905"/>
      <c r="X121" s="905"/>
      <c r="Y121" s="905"/>
      <c r="Z121" s="906"/>
      <c r="AA121" s="817" t="s">
        <v>127</v>
      </c>
      <c r="AB121" s="818"/>
      <c r="AC121" s="818"/>
      <c r="AD121" s="818"/>
      <c r="AE121" s="819"/>
      <c r="AF121" s="820" t="s">
        <v>127</v>
      </c>
      <c r="AG121" s="818"/>
      <c r="AH121" s="818"/>
      <c r="AI121" s="818"/>
      <c r="AJ121" s="819"/>
      <c r="AK121" s="820" t="s">
        <v>461</v>
      </c>
      <c r="AL121" s="818"/>
      <c r="AM121" s="818"/>
      <c r="AN121" s="818"/>
      <c r="AO121" s="819"/>
      <c r="AP121" s="865" t="s">
        <v>127</v>
      </c>
      <c r="AQ121" s="866"/>
      <c r="AR121" s="866"/>
      <c r="AS121" s="866"/>
      <c r="AT121" s="867"/>
      <c r="AU121" s="927"/>
      <c r="AV121" s="928"/>
      <c r="AW121" s="928"/>
      <c r="AX121" s="928"/>
      <c r="AY121" s="929"/>
      <c r="AZ121" s="855" t="s">
        <v>462</v>
      </c>
      <c r="BA121" s="788"/>
      <c r="BB121" s="788"/>
      <c r="BC121" s="788"/>
      <c r="BD121" s="788"/>
      <c r="BE121" s="788"/>
      <c r="BF121" s="788"/>
      <c r="BG121" s="788"/>
      <c r="BH121" s="788"/>
      <c r="BI121" s="788"/>
      <c r="BJ121" s="788"/>
      <c r="BK121" s="788"/>
      <c r="BL121" s="788"/>
      <c r="BM121" s="788"/>
      <c r="BN121" s="788"/>
      <c r="BO121" s="788"/>
      <c r="BP121" s="789"/>
      <c r="BQ121" s="827">
        <v>270892</v>
      </c>
      <c r="BR121" s="828"/>
      <c r="BS121" s="828"/>
      <c r="BT121" s="828"/>
      <c r="BU121" s="828"/>
      <c r="BV121" s="828">
        <v>252099</v>
      </c>
      <c r="BW121" s="828"/>
      <c r="BX121" s="828"/>
      <c r="BY121" s="828"/>
      <c r="BZ121" s="828"/>
      <c r="CA121" s="828">
        <v>215304</v>
      </c>
      <c r="CB121" s="828"/>
      <c r="CC121" s="828"/>
      <c r="CD121" s="828"/>
      <c r="CE121" s="828"/>
      <c r="CF121" s="916">
        <v>7.3</v>
      </c>
      <c r="CG121" s="917"/>
      <c r="CH121" s="917"/>
      <c r="CI121" s="917"/>
      <c r="CJ121" s="917"/>
      <c r="CK121" s="910"/>
      <c r="CL121" s="896"/>
      <c r="CM121" s="896"/>
      <c r="CN121" s="896"/>
      <c r="CO121" s="897"/>
      <c r="CP121" s="876" t="s">
        <v>396</v>
      </c>
      <c r="CQ121" s="877"/>
      <c r="CR121" s="877"/>
      <c r="CS121" s="877"/>
      <c r="CT121" s="877"/>
      <c r="CU121" s="877"/>
      <c r="CV121" s="877"/>
      <c r="CW121" s="877"/>
      <c r="CX121" s="877"/>
      <c r="CY121" s="877"/>
      <c r="CZ121" s="877"/>
      <c r="DA121" s="877"/>
      <c r="DB121" s="877"/>
      <c r="DC121" s="877"/>
      <c r="DD121" s="877"/>
      <c r="DE121" s="877"/>
      <c r="DF121" s="878"/>
      <c r="DG121" s="827">
        <v>2665</v>
      </c>
      <c r="DH121" s="828"/>
      <c r="DI121" s="828"/>
      <c r="DJ121" s="828"/>
      <c r="DK121" s="828"/>
      <c r="DL121" s="828">
        <v>2418</v>
      </c>
      <c r="DM121" s="828"/>
      <c r="DN121" s="828"/>
      <c r="DO121" s="828"/>
      <c r="DP121" s="828"/>
      <c r="DQ121" s="828">
        <v>1764</v>
      </c>
      <c r="DR121" s="828"/>
      <c r="DS121" s="828"/>
      <c r="DT121" s="828"/>
      <c r="DU121" s="828"/>
      <c r="DV121" s="834">
        <v>0.1</v>
      </c>
      <c r="DW121" s="834"/>
      <c r="DX121" s="834"/>
      <c r="DY121" s="834"/>
      <c r="DZ121" s="835"/>
    </row>
    <row r="122" spans="1:130" s="244" customFormat="1" ht="26.25" customHeight="1" x14ac:dyDescent="0.15">
      <c r="A122" s="858"/>
      <c r="B122" s="859"/>
      <c r="C122" s="862" t="s">
        <v>442</v>
      </c>
      <c r="D122" s="863"/>
      <c r="E122" s="863"/>
      <c r="F122" s="863"/>
      <c r="G122" s="863"/>
      <c r="H122" s="863"/>
      <c r="I122" s="863"/>
      <c r="J122" s="863"/>
      <c r="K122" s="863"/>
      <c r="L122" s="863"/>
      <c r="M122" s="863"/>
      <c r="N122" s="863"/>
      <c r="O122" s="863"/>
      <c r="P122" s="863"/>
      <c r="Q122" s="863"/>
      <c r="R122" s="863"/>
      <c r="S122" s="863"/>
      <c r="T122" s="863"/>
      <c r="U122" s="863"/>
      <c r="V122" s="863"/>
      <c r="W122" s="863"/>
      <c r="X122" s="863"/>
      <c r="Y122" s="863"/>
      <c r="Z122" s="864"/>
      <c r="AA122" s="817" t="s">
        <v>127</v>
      </c>
      <c r="AB122" s="818"/>
      <c r="AC122" s="818"/>
      <c r="AD122" s="818"/>
      <c r="AE122" s="819"/>
      <c r="AF122" s="820" t="s">
        <v>127</v>
      </c>
      <c r="AG122" s="818"/>
      <c r="AH122" s="818"/>
      <c r="AI122" s="818"/>
      <c r="AJ122" s="819"/>
      <c r="AK122" s="820" t="s">
        <v>451</v>
      </c>
      <c r="AL122" s="818"/>
      <c r="AM122" s="818"/>
      <c r="AN122" s="818"/>
      <c r="AO122" s="819"/>
      <c r="AP122" s="865" t="s">
        <v>127</v>
      </c>
      <c r="AQ122" s="866"/>
      <c r="AR122" s="866"/>
      <c r="AS122" s="866"/>
      <c r="AT122" s="867"/>
      <c r="AU122" s="927"/>
      <c r="AV122" s="928"/>
      <c r="AW122" s="928"/>
      <c r="AX122" s="928"/>
      <c r="AY122" s="929"/>
      <c r="AZ122" s="920" t="s">
        <v>463</v>
      </c>
      <c r="BA122" s="921"/>
      <c r="BB122" s="921"/>
      <c r="BC122" s="921"/>
      <c r="BD122" s="921"/>
      <c r="BE122" s="921"/>
      <c r="BF122" s="921"/>
      <c r="BG122" s="921"/>
      <c r="BH122" s="921"/>
      <c r="BI122" s="921"/>
      <c r="BJ122" s="921"/>
      <c r="BK122" s="921"/>
      <c r="BL122" s="921"/>
      <c r="BM122" s="921"/>
      <c r="BN122" s="921"/>
      <c r="BO122" s="921"/>
      <c r="BP122" s="922"/>
      <c r="BQ122" s="923">
        <v>4499716</v>
      </c>
      <c r="BR122" s="886"/>
      <c r="BS122" s="886"/>
      <c r="BT122" s="886"/>
      <c r="BU122" s="886"/>
      <c r="BV122" s="886">
        <v>4283647</v>
      </c>
      <c r="BW122" s="886"/>
      <c r="BX122" s="886"/>
      <c r="BY122" s="886"/>
      <c r="BZ122" s="886"/>
      <c r="CA122" s="886">
        <v>4509608</v>
      </c>
      <c r="CB122" s="886"/>
      <c r="CC122" s="886"/>
      <c r="CD122" s="886"/>
      <c r="CE122" s="886"/>
      <c r="CF122" s="887">
        <v>151.9</v>
      </c>
      <c r="CG122" s="888"/>
      <c r="CH122" s="888"/>
      <c r="CI122" s="888"/>
      <c r="CJ122" s="888"/>
      <c r="CK122" s="910"/>
      <c r="CL122" s="896"/>
      <c r="CM122" s="896"/>
      <c r="CN122" s="896"/>
      <c r="CO122" s="897"/>
      <c r="CP122" s="876" t="s">
        <v>394</v>
      </c>
      <c r="CQ122" s="877"/>
      <c r="CR122" s="877"/>
      <c r="CS122" s="877"/>
      <c r="CT122" s="877"/>
      <c r="CU122" s="877"/>
      <c r="CV122" s="877"/>
      <c r="CW122" s="877"/>
      <c r="CX122" s="877"/>
      <c r="CY122" s="877"/>
      <c r="CZ122" s="877"/>
      <c r="DA122" s="877"/>
      <c r="DB122" s="877"/>
      <c r="DC122" s="877"/>
      <c r="DD122" s="877"/>
      <c r="DE122" s="877"/>
      <c r="DF122" s="878"/>
      <c r="DG122" s="827" t="s">
        <v>382</v>
      </c>
      <c r="DH122" s="828"/>
      <c r="DI122" s="828"/>
      <c r="DJ122" s="828"/>
      <c r="DK122" s="828"/>
      <c r="DL122" s="828" t="s">
        <v>127</v>
      </c>
      <c r="DM122" s="828"/>
      <c r="DN122" s="828"/>
      <c r="DO122" s="828"/>
      <c r="DP122" s="828"/>
      <c r="DQ122" s="828" t="s">
        <v>382</v>
      </c>
      <c r="DR122" s="828"/>
      <c r="DS122" s="828"/>
      <c r="DT122" s="828"/>
      <c r="DU122" s="828"/>
      <c r="DV122" s="834" t="s">
        <v>451</v>
      </c>
      <c r="DW122" s="834"/>
      <c r="DX122" s="834"/>
      <c r="DY122" s="834"/>
      <c r="DZ122" s="835"/>
    </row>
    <row r="123" spans="1:130" s="244" customFormat="1" ht="26.25" customHeight="1" x14ac:dyDescent="0.15">
      <c r="A123" s="858"/>
      <c r="B123" s="859"/>
      <c r="C123" s="862" t="s">
        <v>448</v>
      </c>
      <c r="D123" s="863"/>
      <c r="E123" s="863"/>
      <c r="F123" s="863"/>
      <c r="G123" s="863"/>
      <c r="H123" s="863"/>
      <c r="I123" s="863"/>
      <c r="J123" s="863"/>
      <c r="K123" s="863"/>
      <c r="L123" s="863"/>
      <c r="M123" s="863"/>
      <c r="N123" s="863"/>
      <c r="O123" s="863"/>
      <c r="P123" s="863"/>
      <c r="Q123" s="863"/>
      <c r="R123" s="863"/>
      <c r="S123" s="863"/>
      <c r="T123" s="863"/>
      <c r="U123" s="863"/>
      <c r="V123" s="863"/>
      <c r="W123" s="863"/>
      <c r="X123" s="863"/>
      <c r="Y123" s="863"/>
      <c r="Z123" s="864"/>
      <c r="AA123" s="817" t="s">
        <v>382</v>
      </c>
      <c r="AB123" s="818"/>
      <c r="AC123" s="818"/>
      <c r="AD123" s="818"/>
      <c r="AE123" s="819"/>
      <c r="AF123" s="820" t="s">
        <v>127</v>
      </c>
      <c r="AG123" s="818"/>
      <c r="AH123" s="818"/>
      <c r="AI123" s="818"/>
      <c r="AJ123" s="819"/>
      <c r="AK123" s="820" t="s">
        <v>127</v>
      </c>
      <c r="AL123" s="818"/>
      <c r="AM123" s="818"/>
      <c r="AN123" s="818"/>
      <c r="AO123" s="819"/>
      <c r="AP123" s="865" t="s">
        <v>461</v>
      </c>
      <c r="AQ123" s="866"/>
      <c r="AR123" s="866"/>
      <c r="AS123" s="866"/>
      <c r="AT123" s="867"/>
      <c r="AU123" s="930"/>
      <c r="AV123" s="931"/>
      <c r="AW123" s="931"/>
      <c r="AX123" s="931"/>
      <c r="AY123" s="931"/>
      <c r="AZ123" s="275" t="s">
        <v>181</v>
      </c>
      <c r="BA123" s="275"/>
      <c r="BB123" s="275"/>
      <c r="BC123" s="275"/>
      <c r="BD123" s="275"/>
      <c r="BE123" s="275"/>
      <c r="BF123" s="275"/>
      <c r="BG123" s="275"/>
      <c r="BH123" s="275"/>
      <c r="BI123" s="275"/>
      <c r="BJ123" s="275"/>
      <c r="BK123" s="275"/>
      <c r="BL123" s="275"/>
      <c r="BM123" s="275"/>
      <c r="BN123" s="275"/>
      <c r="BO123" s="918" t="s">
        <v>464</v>
      </c>
      <c r="BP123" s="919"/>
      <c r="BQ123" s="873">
        <v>8910072</v>
      </c>
      <c r="BR123" s="874"/>
      <c r="BS123" s="874"/>
      <c r="BT123" s="874"/>
      <c r="BU123" s="874"/>
      <c r="BV123" s="874">
        <v>8806442</v>
      </c>
      <c r="BW123" s="874"/>
      <c r="BX123" s="874"/>
      <c r="BY123" s="874"/>
      <c r="BZ123" s="874"/>
      <c r="CA123" s="874">
        <v>8980097</v>
      </c>
      <c r="CB123" s="874"/>
      <c r="CC123" s="874"/>
      <c r="CD123" s="874"/>
      <c r="CE123" s="874"/>
      <c r="CF123" s="784"/>
      <c r="CG123" s="785"/>
      <c r="CH123" s="785"/>
      <c r="CI123" s="785"/>
      <c r="CJ123" s="875"/>
      <c r="CK123" s="910"/>
      <c r="CL123" s="896"/>
      <c r="CM123" s="896"/>
      <c r="CN123" s="896"/>
      <c r="CO123" s="897"/>
      <c r="CP123" s="876" t="s">
        <v>465</v>
      </c>
      <c r="CQ123" s="877"/>
      <c r="CR123" s="877"/>
      <c r="CS123" s="877"/>
      <c r="CT123" s="877"/>
      <c r="CU123" s="877"/>
      <c r="CV123" s="877"/>
      <c r="CW123" s="877"/>
      <c r="CX123" s="877"/>
      <c r="CY123" s="877"/>
      <c r="CZ123" s="877"/>
      <c r="DA123" s="877"/>
      <c r="DB123" s="877"/>
      <c r="DC123" s="877"/>
      <c r="DD123" s="877"/>
      <c r="DE123" s="877"/>
      <c r="DF123" s="878"/>
      <c r="DG123" s="817" t="s">
        <v>127</v>
      </c>
      <c r="DH123" s="818"/>
      <c r="DI123" s="818"/>
      <c r="DJ123" s="818"/>
      <c r="DK123" s="819"/>
      <c r="DL123" s="820" t="s">
        <v>127</v>
      </c>
      <c r="DM123" s="818"/>
      <c r="DN123" s="818"/>
      <c r="DO123" s="818"/>
      <c r="DP123" s="819"/>
      <c r="DQ123" s="820" t="s">
        <v>127</v>
      </c>
      <c r="DR123" s="818"/>
      <c r="DS123" s="818"/>
      <c r="DT123" s="818"/>
      <c r="DU123" s="819"/>
      <c r="DV123" s="865" t="s">
        <v>127</v>
      </c>
      <c r="DW123" s="866"/>
      <c r="DX123" s="866"/>
      <c r="DY123" s="866"/>
      <c r="DZ123" s="867"/>
    </row>
    <row r="124" spans="1:130" s="244" customFormat="1" ht="26.25" customHeight="1" thickBot="1" x14ac:dyDescent="0.2">
      <c r="A124" s="858"/>
      <c r="B124" s="859"/>
      <c r="C124" s="862" t="s">
        <v>452</v>
      </c>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4"/>
      <c r="AA124" s="817" t="s">
        <v>127</v>
      </c>
      <c r="AB124" s="818"/>
      <c r="AC124" s="818"/>
      <c r="AD124" s="818"/>
      <c r="AE124" s="819"/>
      <c r="AF124" s="820" t="s">
        <v>127</v>
      </c>
      <c r="AG124" s="818"/>
      <c r="AH124" s="818"/>
      <c r="AI124" s="818"/>
      <c r="AJ124" s="819"/>
      <c r="AK124" s="820" t="s">
        <v>127</v>
      </c>
      <c r="AL124" s="818"/>
      <c r="AM124" s="818"/>
      <c r="AN124" s="818"/>
      <c r="AO124" s="819"/>
      <c r="AP124" s="865" t="s">
        <v>127</v>
      </c>
      <c r="AQ124" s="866"/>
      <c r="AR124" s="866"/>
      <c r="AS124" s="866"/>
      <c r="AT124" s="867"/>
      <c r="AU124" s="868" t="s">
        <v>466</v>
      </c>
      <c r="AV124" s="869"/>
      <c r="AW124" s="869"/>
      <c r="AX124" s="869"/>
      <c r="AY124" s="869"/>
      <c r="AZ124" s="869"/>
      <c r="BA124" s="869"/>
      <c r="BB124" s="869"/>
      <c r="BC124" s="869"/>
      <c r="BD124" s="869"/>
      <c r="BE124" s="869"/>
      <c r="BF124" s="869"/>
      <c r="BG124" s="869"/>
      <c r="BH124" s="869"/>
      <c r="BI124" s="869"/>
      <c r="BJ124" s="869"/>
      <c r="BK124" s="869"/>
      <c r="BL124" s="869"/>
      <c r="BM124" s="869"/>
      <c r="BN124" s="869"/>
      <c r="BO124" s="869"/>
      <c r="BP124" s="870"/>
      <c r="BQ124" s="871" t="s">
        <v>127</v>
      </c>
      <c r="BR124" s="872"/>
      <c r="BS124" s="872"/>
      <c r="BT124" s="872"/>
      <c r="BU124" s="872"/>
      <c r="BV124" s="872" t="s">
        <v>127</v>
      </c>
      <c r="BW124" s="872"/>
      <c r="BX124" s="872"/>
      <c r="BY124" s="872"/>
      <c r="BZ124" s="872"/>
      <c r="CA124" s="872" t="s">
        <v>382</v>
      </c>
      <c r="CB124" s="872"/>
      <c r="CC124" s="872"/>
      <c r="CD124" s="872"/>
      <c r="CE124" s="872"/>
      <c r="CF124" s="762"/>
      <c r="CG124" s="763"/>
      <c r="CH124" s="763"/>
      <c r="CI124" s="763"/>
      <c r="CJ124" s="903"/>
      <c r="CK124" s="911"/>
      <c r="CL124" s="911"/>
      <c r="CM124" s="911"/>
      <c r="CN124" s="911"/>
      <c r="CO124" s="912"/>
      <c r="CP124" s="876" t="s">
        <v>467</v>
      </c>
      <c r="CQ124" s="877"/>
      <c r="CR124" s="877"/>
      <c r="CS124" s="877"/>
      <c r="CT124" s="877"/>
      <c r="CU124" s="877"/>
      <c r="CV124" s="877"/>
      <c r="CW124" s="877"/>
      <c r="CX124" s="877"/>
      <c r="CY124" s="877"/>
      <c r="CZ124" s="877"/>
      <c r="DA124" s="877"/>
      <c r="DB124" s="877"/>
      <c r="DC124" s="877"/>
      <c r="DD124" s="877"/>
      <c r="DE124" s="877"/>
      <c r="DF124" s="878"/>
      <c r="DG124" s="800">
        <v>2997</v>
      </c>
      <c r="DH124" s="801"/>
      <c r="DI124" s="801"/>
      <c r="DJ124" s="801"/>
      <c r="DK124" s="802"/>
      <c r="DL124" s="803" t="s">
        <v>451</v>
      </c>
      <c r="DM124" s="801"/>
      <c r="DN124" s="801"/>
      <c r="DO124" s="801"/>
      <c r="DP124" s="802"/>
      <c r="DQ124" s="803" t="s">
        <v>127</v>
      </c>
      <c r="DR124" s="801"/>
      <c r="DS124" s="801"/>
      <c r="DT124" s="801"/>
      <c r="DU124" s="802"/>
      <c r="DV124" s="889" t="s">
        <v>127</v>
      </c>
      <c r="DW124" s="890"/>
      <c r="DX124" s="890"/>
      <c r="DY124" s="890"/>
      <c r="DZ124" s="891"/>
    </row>
    <row r="125" spans="1:130" s="244" customFormat="1" ht="26.25" customHeight="1" x14ac:dyDescent="0.15">
      <c r="A125" s="858"/>
      <c r="B125" s="859"/>
      <c r="C125" s="862" t="s">
        <v>454</v>
      </c>
      <c r="D125" s="863"/>
      <c r="E125" s="863"/>
      <c r="F125" s="863"/>
      <c r="G125" s="863"/>
      <c r="H125" s="863"/>
      <c r="I125" s="863"/>
      <c r="J125" s="863"/>
      <c r="K125" s="863"/>
      <c r="L125" s="863"/>
      <c r="M125" s="863"/>
      <c r="N125" s="863"/>
      <c r="O125" s="863"/>
      <c r="P125" s="863"/>
      <c r="Q125" s="863"/>
      <c r="R125" s="863"/>
      <c r="S125" s="863"/>
      <c r="T125" s="863"/>
      <c r="U125" s="863"/>
      <c r="V125" s="863"/>
      <c r="W125" s="863"/>
      <c r="X125" s="863"/>
      <c r="Y125" s="863"/>
      <c r="Z125" s="864"/>
      <c r="AA125" s="817" t="s">
        <v>451</v>
      </c>
      <c r="AB125" s="818"/>
      <c r="AC125" s="818"/>
      <c r="AD125" s="818"/>
      <c r="AE125" s="819"/>
      <c r="AF125" s="820" t="s">
        <v>127</v>
      </c>
      <c r="AG125" s="818"/>
      <c r="AH125" s="818"/>
      <c r="AI125" s="818"/>
      <c r="AJ125" s="819"/>
      <c r="AK125" s="820" t="s">
        <v>451</v>
      </c>
      <c r="AL125" s="818"/>
      <c r="AM125" s="818"/>
      <c r="AN125" s="818"/>
      <c r="AO125" s="819"/>
      <c r="AP125" s="865" t="s">
        <v>461</v>
      </c>
      <c r="AQ125" s="866"/>
      <c r="AR125" s="866"/>
      <c r="AS125" s="866"/>
      <c r="AT125" s="867"/>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892" t="s">
        <v>468</v>
      </c>
      <c r="CL125" s="893"/>
      <c r="CM125" s="893"/>
      <c r="CN125" s="893"/>
      <c r="CO125" s="894"/>
      <c r="CP125" s="901" t="s">
        <v>469</v>
      </c>
      <c r="CQ125" s="848"/>
      <c r="CR125" s="848"/>
      <c r="CS125" s="848"/>
      <c r="CT125" s="848"/>
      <c r="CU125" s="848"/>
      <c r="CV125" s="848"/>
      <c r="CW125" s="848"/>
      <c r="CX125" s="848"/>
      <c r="CY125" s="848"/>
      <c r="CZ125" s="848"/>
      <c r="DA125" s="848"/>
      <c r="DB125" s="848"/>
      <c r="DC125" s="848"/>
      <c r="DD125" s="848"/>
      <c r="DE125" s="848"/>
      <c r="DF125" s="849"/>
      <c r="DG125" s="902" t="s">
        <v>451</v>
      </c>
      <c r="DH125" s="883"/>
      <c r="DI125" s="883"/>
      <c r="DJ125" s="883"/>
      <c r="DK125" s="883"/>
      <c r="DL125" s="883" t="s">
        <v>451</v>
      </c>
      <c r="DM125" s="883"/>
      <c r="DN125" s="883"/>
      <c r="DO125" s="883"/>
      <c r="DP125" s="883"/>
      <c r="DQ125" s="883" t="s">
        <v>127</v>
      </c>
      <c r="DR125" s="883"/>
      <c r="DS125" s="883"/>
      <c r="DT125" s="883"/>
      <c r="DU125" s="883"/>
      <c r="DV125" s="884" t="s">
        <v>127</v>
      </c>
      <c r="DW125" s="884"/>
      <c r="DX125" s="884"/>
      <c r="DY125" s="884"/>
      <c r="DZ125" s="885"/>
    </row>
    <row r="126" spans="1:130" s="244" customFormat="1" ht="26.25" customHeight="1" thickBot="1" x14ac:dyDescent="0.2">
      <c r="A126" s="858"/>
      <c r="B126" s="859"/>
      <c r="C126" s="862" t="s">
        <v>456</v>
      </c>
      <c r="D126" s="863"/>
      <c r="E126" s="863"/>
      <c r="F126" s="863"/>
      <c r="G126" s="863"/>
      <c r="H126" s="863"/>
      <c r="I126" s="863"/>
      <c r="J126" s="863"/>
      <c r="K126" s="863"/>
      <c r="L126" s="863"/>
      <c r="M126" s="863"/>
      <c r="N126" s="863"/>
      <c r="O126" s="863"/>
      <c r="P126" s="863"/>
      <c r="Q126" s="863"/>
      <c r="R126" s="863"/>
      <c r="S126" s="863"/>
      <c r="T126" s="863"/>
      <c r="U126" s="863"/>
      <c r="V126" s="863"/>
      <c r="W126" s="863"/>
      <c r="X126" s="863"/>
      <c r="Y126" s="863"/>
      <c r="Z126" s="864"/>
      <c r="AA126" s="817" t="s">
        <v>127</v>
      </c>
      <c r="AB126" s="818"/>
      <c r="AC126" s="818"/>
      <c r="AD126" s="818"/>
      <c r="AE126" s="819"/>
      <c r="AF126" s="820" t="s">
        <v>127</v>
      </c>
      <c r="AG126" s="818"/>
      <c r="AH126" s="818"/>
      <c r="AI126" s="818"/>
      <c r="AJ126" s="819"/>
      <c r="AK126" s="820" t="s">
        <v>127</v>
      </c>
      <c r="AL126" s="818"/>
      <c r="AM126" s="818"/>
      <c r="AN126" s="818"/>
      <c r="AO126" s="819"/>
      <c r="AP126" s="865" t="s">
        <v>127</v>
      </c>
      <c r="AQ126" s="866"/>
      <c r="AR126" s="866"/>
      <c r="AS126" s="866"/>
      <c r="AT126" s="867"/>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895"/>
      <c r="CL126" s="896"/>
      <c r="CM126" s="896"/>
      <c r="CN126" s="896"/>
      <c r="CO126" s="897"/>
      <c r="CP126" s="855" t="s">
        <v>470</v>
      </c>
      <c r="CQ126" s="788"/>
      <c r="CR126" s="788"/>
      <c r="CS126" s="788"/>
      <c r="CT126" s="788"/>
      <c r="CU126" s="788"/>
      <c r="CV126" s="788"/>
      <c r="CW126" s="788"/>
      <c r="CX126" s="788"/>
      <c r="CY126" s="788"/>
      <c r="CZ126" s="788"/>
      <c r="DA126" s="788"/>
      <c r="DB126" s="788"/>
      <c r="DC126" s="788"/>
      <c r="DD126" s="788"/>
      <c r="DE126" s="788"/>
      <c r="DF126" s="789"/>
      <c r="DG126" s="827" t="s">
        <v>127</v>
      </c>
      <c r="DH126" s="828"/>
      <c r="DI126" s="828"/>
      <c r="DJ126" s="828"/>
      <c r="DK126" s="828"/>
      <c r="DL126" s="828" t="s">
        <v>127</v>
      </c>
      <c r="DM126" s="828"/>
      <c r="DN126" s="828"/>
      <c r="DO126" s="828"/>
      <c r="DP126" s="828"/>
      <c r="DQ126" s="828" t="s">
        <v>382</v>
      </c>
      <c r="DR126" s="828"/>
      <c r="DS126" s="828"/>
      <c r="DT126" s="828"/>
      <c r="DU126" s="828"/>
      <c r="DV126" s="834" t="s">
        <v>127</v>
      </c>
      <c r="DW126" s="834"/>
      <c r="DX126" s="834"/>
      <c r="DY126" s="834"/>
      <c r="DZ126" s="835"/>
    </row>
    <row r="127" spans="1:130" s="244" customFormat="1" ht="26.25" customHeight="1" x14ac:dyDescent="0.15">
      <c r="A127" s="860"/>
      <c r="B127" s="861"/>
      <c r="C127" s="879" t="s">
        <v>471</v>
      </c>
      <c r="D127" s="880"/>
      <c r="E127" s="880"/>
      <c r="F127" s="880"/>
      <c r="G127" s="880"/>
      <c r="H127" s="880"/>
      <c r="I127" s="880"/>
      <c r="J127" s="880"/>
      <c r="K127" s="880"/>
      <c r="L127" s="880"/>
      <c r="M127" s="880"/>
      <c r="N127" s="880"/>
      <c r="O127" s="880"/>
      <c r="P127" s="880"/>
      <c r="Q127" s="880"/>
      <c r="R127" s="880"/>
      <c r="S127" s="880"/>
      <c r="T127" s="880"/>
      <c r="U127" s="880"/>
      <c r="V127" s="880"/>
      <c r="W127" s="880"/>
      <c r="X127" s="880"/>
      <c r="Y127" s="880"/>
      <c r="Z127" s="881"/>
      <c r="AA127" s="817">
        <v>1113</v>
      </c>
      <c r="AB127" s="818"/>
      <c r="AC127" s="818"/>
      <c r="AD127" s="818"/>
      <c r="AE127" s="819"/>
      <c r="AF127" s="820">
        <v>1033</v>
      </c>
      <c r="AG127" s="818"/>
      <c r="AH127" s="818"/>
      <c r="AI127" s="818"/>
      <c r="AJ127" s="819"/>
      <c r="AK127" s="820">
        <v>774</v>
      </c>
      <c r="AL127" s="818"/>
      <c r="AM127" s="818"/>
      <c r="AN127" s="818"/>
      <c r="AO127" s="819"/>
      <c r="AP127" s="865">
        <v>0</v>
      </c>
      <c r="AQ127" s="866"/>
      <c r="AR127" s="866"/>
      <c r="AS127" s="866"/>
      <c r="AT127" s="867"/>
      <c r="AU127" s="280"/>
      <c r="AV127" s="280"/>
      <c r="AW127" s="280"/>
      <c r="AX127" s="882" t="s">
        <v>472</v>
      </c>
      <c r="AY127" s="852"/>
      <c r="AZ127" s="852"/>
      <c r="BA127" s="852"/>
      <c r="BB127" s="852"/>
      <c r="BC127" s="852"/>
      <c r="BD127" s="852"/>
      <c r="BE127" s="853"/>
      <c r="BF127" s="851" t="s">
        <v>473</v>
      </c>
      <c r="BG127" s="852"/>
      <c r="BH127" s="852"/>
      <c r="BI127" s="852"/>
      <c r="BJ127" s="852"/>
      <c r="BK127" s="852"/>
      <c r="BL127" s="853"/>
      <c r="BM127" s="851" t="s">
        <v>474</v>
      </c>
      <c r="BN127" s="852"/>
      <c r="BO127" s="852"/>
      <c r="BP127" s="852"/>
      <c r="BQ127" s="852"/>
      <c r="BR127" s="852"/>
      <c r="BS127" s="853"/>
      <c r="BT127" s="851" t="s">
        <v>475</v>
      </c>
      <c r="BU127" s="852"/>
      <c r="BV127" s="852"/>
      <c r="BW127" s="852"/>
      <c r="BX127" s="852"/>
      <c r="BY127" s="852"/>
      <c r="BZ127" s="854"/>
      <c r="CA127" s="280"/>
      <c r="CB127" s="280"/>
      <c r="CC127" s="280"/>
      <c r="CD127" s="281"/>
      <c r="CE127" s="281"/>
      <c r="CF127" s="281"/>
      <c r="CG127" s="278"/>
      <c r="CH127" s="278"/>
      <c r="CI127" s="278"/>
      <c r="CJ127" s="279"/>
      <c r="CK127" s="895"/>
      <c r="CL127" s="896"/>
      <c r="CM127" s="896"/>
      <c r="CN127" s="896"/>
      <c r="CO127" s="897"/>
      <c r="CP127" s="855" t="s">
        <v>476</v>
      </c>
      <c r="CQ127" s="788"/>
      <c r="CR127" s="788"/>
      <c r="CS127" s="788"/>
      <c r="CT127" s="788"/>
      <c r="CU127" s="788"/>
      <c r="CV127" s="788"/>
      <c r="CW127" s="788"/>
      <c r="CX127" s="788"/>
      <c r="CY127" s="788"/>
      <c r="CZ127" s="788"/>
      <c r="DA127" s="788"/>
      <c r="DB127" s="788"/>
      <c r="DC127" s="788"/>
      <c r="DD127" s="788"/>
      <c r="DE127" s="788"/>
      <c r="DF127" s="789"/>
      <c r="DG127" s="827" t="s">
        <v>382</v>
      </c>
      <c r="DH127" s="828"/>
      <c r="DI127" s="828"/>
      <c r="DJ127" s="828"/>
      <c r="DK127" s="828"/>
      <c r="DL127" s="828" t="s">
        <v>127</v>
      </c>
      <c r="DM127" s="828"/>
      <c r="DN127" s="828"/>
      <c r="DO127" s="828"/>
      <c r="DP127" s="828"/>
      <c r="DQ127" s="828" t="s">
        <v>382</v>
      </c>
      <c r="DR127" s="828"/>
      <c r="DS127" s="828"/>
      <c r="DT127" s="828"/>
      <c r="DU127" s="828"/>
      <c r="DV127" s="834" t="s">
        <v>127</v>
      </c>
      <c r="DW127" s="834"/>
      <c r="DX127" s="834"/>
      <c r="DY127" s="834"/>
      <c r="DZ127" s="835"/>
    </row>
    <row r="128" spans="1:130" s="244" customFormat="1" ht="26.25" customHeight="1" thickBot="1" x14ac:dyDescent="0.2">
      <c r="A128" s="836" t="s">
        <v>477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478</v>
      </c>
      <c r="X128" s="838"/>
      <c r="Y128" s="838"/>
      <c r="Z128" s="839"/>
      <c r="AA128" s="840">
        <v>47720</v>
      </c>
      <c r="AB128" s="841"/>
      <c r="AC128" s="841"/>
      <c r="AD128" s="841"/>
      <c r="AE128" s="842"/>
      <c r="AF128" s="843">
        <v>41949</v>
      </c>
      <c r="AG128" s="841"/>
      <c r="AH128" s="841"/>
      <c r="AI128" s="841"/>
      <c r="AJ128" s="842"/>
      <c r="AK128" s="843">
        <v>40533</v>
      </c>
      <c r="AL128" s="841"/>
      <c r="AM128" s="841"/>
      <c r="AN128" s="841"/>
      <c r="AO128" s="842"/>
      <c r="AP128" s="844"/>
      <c r="AQ128" s="845"/>
      <c r="AR128" s="845"/>
      <c r="AS128" s="845"/>
      <c r="AT128" s="846"/>
      <c r="AU128" s="280"/>
      <c r="AV128" s="280"/>
      <c r="AW128" s="280"/>
      <c r="AX128" s="847" t="s">
        <v>479</v>
      </c>
      <c r="AY128" s="848"/>
      <c r="AZ128" s="848"/>
      <c r="BA128" s="848"/>
      <c r="BB128" s="848"/>
      <c r="BC128" s="848"/>
      <c r="BD128" s="848"/>
      <c r="BE128" s="849"/>
      <c r="BF128" s="824" t="s">
        <v>127</v>
      </c>
      <c r="BG128" s="825"/>
      <c r="BH128" s="825"/>
      <c r="BI128" s="825"/>
      <c r="BJ128" s="825"/>
      <c r="BK128" s="825"/>
      <c r="BL128" s="850"/>
      <c r="BM128" s="824">
        <v>15</v>
      </c>
      <c r="BN128" s="825"/>
      <c r="BO128" s="825"/>
      <c r="BP128" s="825"/>
      <c r="BQ128" s="825"/>
      <c r="BR128" s="825"/>
      <c r="BS128" s="850"/>
      <c r="BT128" s="824">
        <v>20</v>
      </c>
      <c r="BU128" s="825"/>
      <c r="BV128" s="825"/>
      <c r="BW128" s="825"/>
      <c r="BX128" s="825"/>
      <c r="BY128" s="825"/>
      <c r="BZ128" s="826"/>
      <c r="CA128" s="281"/>
      <c r="CB128" s="281"/>
      <c r="CC128" s="281"/>
      <c r="CD128" s="281"/>
      <c r="CE128" s="281"/>
      <c r="CF128" s="281"/>
      <c r="CG128" s="278"/>
      <c r="CH128" s="278"/>
      <c r="CI128" s="278"/>
      <c r="CJ128" s="279"/>
      <c r="CK128" s="898"/>
      <c r="CL128" s="899"/>
      <c r="CM128" s="899"/>
      <c r="CN128" s="899"/>
      <c r="CO128" s="900"/>
      <c r="CP128" s="829" t="s">
        <v>480</v>
      </c>
      <c r="CQ128" s="766"/>
      <c r="CR128" s="766"/>
      <c r="CS128" s="766"/>
      <c r="CT128" s="766"/>
      <c r="CU128" s="766"/>
      <c r="CV128" s="766"/>
      <c r="CW128" s="766"/>
      <c r="CX128" s="766"/>
      <c r="CY128" s="766"/>
      <c r="CZ128" s="766"/>
      <c r="DA128" s="766"/>
      <c r="DB128" s="766"/>
      <c r="DC128" s="766"/>
      <c r="DD128" s="766"/>
      <c r="DE128" s="766"/>
      <c r="DF128" s="767"/>
      <c r="DG128" s="830" t="s">
        <v>127</v>
      </c>
      <c r="DH128" s="831"/>
      <c r="DI128" s="831"/>
      <c r="DJ128" s="831"/>
      <c r="DK128" s="831"/>
      <c r="DL128" s="831" t="s">
        <v>127</v>
      </c>
      <c r="DM128" s="831"/>
      <c r="DN128" s="831"/>
      <c r="DO128" s="831"/>
      <c r="DP128" s="831"/>
      <c r="DQ128" s="831" t="s">
        <v>127</v>
      </c>
      <c r="DR128" s="831"/>
      <c r="DS128" s="831"/>
      <c r="DT128" s="831"/>
      <c r="DU128" s="831"/>
      <c r="DV128" s="832" t="s">
        <v>127</v>
      </c>
      <c r="DW128" s="832"/>
      <c r="DX128" s="832"/>
      <c r="DY128" s="832"/>
      <c r="DZ128" s="833"/>
    </row>
    <row r="129" spans="1:131" s="244" customFormat="1" ht="26.25" customHeight="1" x14ac:dyDescent="0.15">
      <c r="A129" s="812" t="s">
        <v>107</v>
      </c>
      <c r="B129" s="813"/>
      <c r="C129" s="813"/>
      <c r="D129" s="813"/>
      <c r="E129" s="813"/>
      <c r="F129" s="813"/>
      <c r="G129" s="813"/>
      <c r="H129" s="813"/>
      <c r="I129" s="813"/>
      <c r="J129" s="813"/>
      <c r="K129" s="813"/>
      <c r="L129" s="813"/>
      <c r="M129" s="813"/>
      <c r="N129" s="813"/>
      <c r="O129" s="813"/>
      <c r="P129" s="813"/>
      <c r="Q129" s="813"/>
      <c r="R129" s="813"/>
      <c r="S129" s="813"/>
      <c r="T129" s="813"/>
      <c r="U129" s="813"/>
      <c r="V129" s="813"/>
      <c r="W129" s="814" t="s">
        <v>481</v>
      </c>
      <c r="X129" s="815"/>
      <c r="Y129" s="815"/>
      <c r="Z129" s="816"/>
      <c r="AA129" s="817">
        <v>3556139</v>
      </c>
      <c r="AB129" s="818"/>
      <c r="AC129" s="818"/>
      <c r="AD129" s="818"/>
      <c r="AE129" s="819"/>
      <c r="AF129" s="820">
        <v>3487391</v>
      </c>
      <c r="AG129" s="818"/>
      <c r="AH129" s="818"/>
      <c r="AI129" s="818"/>
      <c r="AJ129" s="819"/>
      <c r="AK129" s="820">
        <v>3453671</v>
      </c>
      <c r="AL129" s="818"/>
      <c r="AM129" s="818"/>
      <c r="AN129" s="818"/>
      <c r="AO129" s="819"/>
      <c r="AP129" s="821"/>
      <c r="AQ129" s="822"/>
      <c r="AR129" s="822"/>
      <c r="AS129" s="822"/>
      <c r="AT129" s="823"/>
      <c r="AU129" s="282"/>
      <c r="AV129" s="282"/>
      <c r="AW129" s="282"/>
      <c r="AX129" s="787" t="s">
        <v>482</v>
      </c>
      <c r="AY129" s="788"/>
      <c r="AZ129" s="788"/>
      <c r="BA129" s="788"/>
      <c r="BB129" s="788"/>
      <c r="BC129" s="788"/>
      <c r="BD129" s="788"/>
      <c r="BE129" s="789"/>
      <c r="BF129" s="807" t="s">
        <v>127</v>
      </c>
      <c r="BG129" s="808"/>
      <c r="BH129" s="808"/>
      <c r="BI129" s="808"/>
      <c r="BJ129" s="808"/>
      <c r="BK129" s="808"/>
      <c r="BL129" s="809"/>
      <c r="BM129" s="807">
        <v>20</v>
      </c>
      <c r="BN129" s="808"/>
      <c r="BO129" s="808"/>
      <c r="BP129" s="808"/>
      <c r="BQ129" s="808"/>
      <c r="BR129" s="808"/>
      <c r="BS129" s="809"/>
      <c r="BT129" s="807">
        <v>30</v>
      </c>
      <c r="BU129" s="810"/>
      <c r="BV129" s="810"/>
      <c r="BW129" s="810"/>
      <c r="BX129" s="810"/>
      <c r="BY129" s="810"/>
      <c r="BZ129" s="811"/>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12" t="s">
        <v>483</v>
      </c>
      <c r="B130" s="813"/>
      <c r="C130" s="813"/>
      <c r="D130" s="813"/>
      <c r="E130" s="813"/>
      <c r="F130" s="813"/>
      <c r="G130" s="813"/>
      <c r="H130" s="813"/>
      <c r="I130" s="813"/>
      <c r="J130" s="813"/>
      <c r="K130" s="813"/>
      <c r="L130" s="813"/>
      <c r="M130" s="813"/>
      <c r="N130" s="813"/>
      <c r="O130" s="813"/>
      <c r="P130" s="813"/>
      <c r="Q130" s="813"/>
      <c r="R130" s="813"/>
      <c r="S130" s="813"/>
      <c r="T130" s="813"/>
      <c r="U130" s="813"/>
      <c r="V130" s="813"/>
      <c r="W130" s="814" t="s">
        <v>484</v>
      </c>
      <c r="X130" s="815"/>
      <c r="Y130" s="815"/>
      <c r="Z130" s="816"/>
      <c r="AA130" s="817">
        <v>441144</v>
      </c>
      <c r="AB130" s="818"/>
      <c r="AC130" s="818"/>
      <c r="AD130" s="818"/>
      <c r="AE130" s="819"/>
      <c r="AF130" s="820">
        <v>468126</v>
      </c>
      <c r="AG130" s="818"/>
      <c r="AH130" s="818"/>
      <c r="AI130" s="818"/>
      <c r="AJ130" s="819"/>
      <c r="AK130" s="820">
        <v>484330</v>
      </c>
      <c r="AL130" s="818"/>
      <c r="AM130" s="818"/>
      <c r="AN130" s="818"/>
      <c r="AO130" s="819"/>
      <c r="AP130" s="821"/>
      <c r="AQ130" s="822"/>
      <c r="AR130" s="822"/>
      <c r="AS130" s="822"/>
      <c r="AT130" s="823"/>
      <c r="AU130" s="282"/>
      <c r="AV130" s="282"/>
      <c r="AW130" s="282"/>
      <c r="AX130" s="787" t="s">
        <v>485</v>
      </c>
      <c r="AY130" s="788"/>
      <c r="AZ130" s="788"/>
      <c r="BA130" s="788"/>
      <c r="BB130" s="788"/>
      <c r="BC130" s="788"/>
      <c r="BD130" s="788"/>
      <c r="BE130" s="789"/>
      <c r="BF130" s="790">
        <v>5.9</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486</v>
      </c>
      <c r="X131" s="798"/>
      <c r="Y131" s="798"/>
      <c r="Z131" s="799"/>
      <c r="AA131" s="800">
        <v>3114995</v>
      </c>
      <c r="AB131" s="801"/>
      <c r="AC131" s="801"/>
      <c r="AD131" s="801"/>
      <c r="AE131" s="802"/>
      <c r="AF131" s="803">
        <v>3019265</v>
      </c>
      <c r="AG131" s="801"/>
      <c r="AH131" s="801"/>
      <c r="AI131" s="801"/>
      <c r="AJ131" s="802"/>
      <c r="AK131" s="803">
        <v>2969341</v>
      </c>
      <c r="AL131" s="801"/>
      <c r="AM131" s="801"/>
      <c r="AN131" s="801"/>
      <c r="AO131" s="802"/>
      <c r="AP131" s="804"/>
      <c r="AQ131" s="805"/>
      <c r="AR131" s="805"/>
      <c r="AS131" s="805"/>
      <c r="AT131" s="806"/>
      <c r="AU131" s="282"/>
      <c r="AV131" s="282"/>
      <c r="AW131" s="282"/>
      <c r="AX131" s="765" t="s">
        <v>487</v>
      </c>
      <c r="AY131" s="766"/>
      <c r="AZ131" s="766"/>
      <c r="BA131" s="766"/>
      <c r="BB131" s="766"/>
      <c r="BC131" s="766"/>
      <c r="BD131" s="766"/>
      <c r="BE131" s="767"/>
      <c r="BF131" s="768" t="s">
        <v>127</v>
      </c>
      <c r="BG131" s="769"/>
      <c r="BH131" s="769"/>
      <c r="BI131" s="769"/>
      <c r="BJ131" s="769"/>
      <c r="BK131" s="769"/>
      <c r="BL131" s="770"/>
      <c r="BM131" s="768">
        <v>350</v>
      </c>
      <c r="BN131" s="769"/>
      <c r="BO131" s="769"/>
      <c r="BP131" s="769"/>
      <c r="BQ131" s="769"/>
      <c r="BR131" s="769"/>
      <c r="BS131" s="770"/>
      <c r="BT131" s="771"/>
      <c r="BU131" s="772"/>
      <c r="BV131" s="772"/>
      <c r="BW131" s="772"/>
      <c r="BX131" s="772"/>
      <c r="BY131" s="772"/>
      <c r="BZ131" s="77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774" t="s">
        <v>488</v>
      </c>
      <c r="B132" s="775"/>
      <c r="C132" s="775"/>
      <c r="D132" s="775"/>
      <c r="E132" s="775"/>
      <c r="F132" s="775"/>
      <c r="G132" s="775"/>
      <c r="H132" s="775"/>
      <c r="I132" s="775"/>
      <c r="J132" s="775"/>
      <c r="K132" s="775"/>
      <c r="L132" s="775"/>
      <c r="M132" s="775"/>
      <c r="N132" s="775"/>
      <c r="O132" s="775"/>
      <c r="P132" s="775"/>
      <c r="Q132" s="775"/>
      <c r="R132" s="775"/>
      <c r="S132" s="775"/>
      <c r="T132" s="775"/>
      <c r="U132" s="775"/>
      <c r="V132" s="778" t="s">
        <v>489</v>
      </c>
      <c r="W132" s="778"/>
      <c r="X132" s="778"/>
      <c r="Y132" s="778"/>
      <c r="Z132" s="779"/>
      <c r="AA132" s="780">
        <v>6.4686781199999999</v>
      </c>
      <c r="AB132" s="781"/>
      <c r="AC132" s="781"/>
      <c r="AD132" s="781"/>
      <c r="AE132" s="782"/>
      <c r="AF132" s="783">
        <v>5.5281335030000003</v>
      </c>
      <c r="AG132" s="781"/>
      <c r="AH132" s="781"/>
      <c r="AI132" s="781"/>
      <c r="AJ132" s="782"/>
      <c r="AK132" s="783">
        <v>5.9994456679999999</v>
      </c>
      <c r="AL132" s="781"/>
      <c r="AM132" s="781"/>
      <c r="AN132" s="781"/>
      <c r="AO132" s="782"/>
      <c r="AP132" s="784"/>
      <c r="AQ132" s="785"/>
      <c r="AR132" s="785"/>
      <c r="AS132" s="785"/>
      <c r="AT132" s="786"/>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776"/>
      <c r="B133" s="777"/>
      <c r="C133" s="777"/>
      <c r="D133" s="777"/>
      <c r="E133" s="777"/>
      <c r="F133" s="777"/>
      <c r="G133" s="777"/>
      <c r="H133" s="777"/>
      <c r="I133" s="777"/>
      <c r="J133" s="777"/>
      <c r="K133" s="777"/>
      <c r="L133" s="777"/>
      <c r="M133" s="777"/>
      <c r="N133" s="777"/>
      <c r="O133" s="777"/>
      <c r="P133" s="777"/>
      <c r="Q133" s="777"/>
      <c r="R133" s="777"/>
      <c r="S133" s="777"/>
      <c r="T133" s="777"/>
      <c r="U133" s="777"/>
      <c r="V133" s="757" t="s">
        <v>490</v>
      </c>
      <c r="W133" s="757"/>
      <c r="X133" s="757"/>
      <c r="Y133" s="757"/>
      <c r="Z133" s="758"/>
      <c r="AA133" s="759">
        <v>7</v>
      </c>
      <c r="AB133" s="760"/>
      <c r="AC133" s="760"/>
      <c r="AD133" s="760"/>
      <c r="AE133" s="761"/>
      <c r="AF133" s="759">
        <v>6.3</v>
      </c>
      <c r="AG133" s="760"/>
      <c r="AH133" s="760"/>
      <c r="AI133" s="760"/>
      <c r="AJ133" s="761"/>
      <c r="AK133" s="759">
        <v>5.9</v>
      </c>
      <c r="AL133" s="760"/>
      <c r="AM133" s="760"/>
      <c r="AN133" s="760"/>
      <c r="AO133" s="761"/>
      <c r="AP133" s="762"/>
      <c r="AQ133" s="763"/>
      <c r="AR133" s="763"/>
      <c r="AS133" s="763"/>
      <c r="AT133" s="764"/>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AqJ9eXvR92ITrKv17ae1vm4bJoOe+Daz9hZEdgwok0/8vEsl3LSXB0J+8ZNi9PqgC+j8RAO9UuwSrEHiKN4Z0w==" saltValue="caBvy/RHaJIsjUYCSEaG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491</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akhEdzoqP8hyCiMI+J/X/WqcLo0kkebLApvLWQx0/ksP0NoxmC2GFTTiECnVIrjFDvHsCpsHzaIGXIMAYVlzw==" saltValue="FoafWq4oWeFvKBXsmM+L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GD8V9EsxXNSFH+djeeXr67RhhhAX16nkl0hqY9VEeDEXGHvSaf2aKn/aER5CdyNPU2xqEuTfa97VcG0ougNUQ==" saltValue="6sanYuSFUyOVMnjbMrb9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492</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493</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72" t="s">
        <v>494</v>
      </c>
      <c r="AP7" s="301"/>
      <c r="AQ7" s="302" t="s">
        <v>495</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73"/>
      <c r="AP8" s="307" t="s">
        <v>496</v>
      </c>
      <c r="AQ8" s="308" t="s">
        <v>497</v>
      </c>
      <c r="AR8" s="309" t="s">
        <v>498</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86" t="s">
        <v>499</v>
      </c>
      <c r="AL9" s="1187"/>
      <c r="AM9" s="1187"/>
      <c r="AN9" s="1188"/>
      <c r="AO9" s="310">
        <v>817538</v>
      </c>
      <c r="AP9" s="310">
        <v>187337</v>
      </c>
      <c r="AQ9" s="311">
        <v>190701</v>
      </c>
      <c r="AR9" s="312">
        <v>-1.8</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86" t="s">
        <v>500</v>
      </c>
      <c r="AL10" s="1187"/>
      <c r="AM10" s="1187"/>
      <c r="AN10" s="1188"/>
      <c r="AO10" s="313">
        <v>93320</v>
      </c>
      <c r="AP10" s="313">
        <v>21384</v>
      </c>
      <c r="AQ10" s="314">
        <v>22807</v>
      </c>
      <c r="AR10" s="315">
        <v>-6.2</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86" t="s">
        <v>501</v>
      </c>
      <c r="AL11" s="1187"/>
      <c r="AM11" s="1187"/>
      <c r="AN11" s="1188"/>
      <c r="AO11" s="313">
        <v>154481</v>
      </c>
      <c r="AP11" s="313">
        <v>35399</v>
      </c>
      <c r="AQ11" s="314">
        <v>29822</v>
      </c>
      <c r="AR11" s="315">
        <v>18.7</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86" t="s">
        <v>502</v>
      </c>
      <c r="AL12" s="1187"/>
      <c r="AM12" s="1187"/>
      <c r="AN12" s="1188"/>
      <c r="AO12" s="313" t="s">
        <v>503</v>
      </c>
      <c r="AP12" s="313" t="s">
        <v>503</v>
      </c>
      <c r="AQ12" s="314">
        <v>3258</v>
      </c>
      <c r="AR12" s="315" t="s">
        <v>503</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86" t="s">
        <v>504</v>
      </c>
      <c r="AL13" s="1187"/>
      <c r="AM13" s="1187"/>
      <c r="AN13" s="1188"/>
      <c r="AO13" s="313" t="s">
        <v>503</v>
      </c>
      <c r="AP13" s="313" t="s">
        <v>503</v>
      </c>
      <c r="AQ13" s="314">
        <v>24</v>
      </c>
      <c r="AR13" s="315" t="s">
        <v>503</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86" t="s">
        <v>505</v>
      </c>
      <c r="AL14" s="1187"/>
      <c r="AM14" s="1187"/>
      <c r="AN14" s="1188"/>
      <c r="AO14" s="313">
        <v>37327</v>
      </c>
      <c r="AP14" s="313">
        <v>8553</v>
      </c>
      <c r="AQ14" s="314">
        <v>10094</v>
      </c>
      <c r="AR14" s="315">
        <v>-15.3</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86" t="s">
        <v>506</v>
      </c>
      <c r="AL15" s="1187"/>
      <c r="AM15" s="1187"/>
      <c r="AN15" s="1188"/>
      <c r="AO15" s="313">
        <v>16305</v>
      </c>
      <c r="AP15" s="313">
        <v>3736</v>
      </c>
      <c r="AQ15" s="314">
        <v>4017</v>
      </c>
      <c r="AR15" s="315">
        <v>-7</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89" t="s">
        <v>507</v>
      </c>
      <c r="AL16" s="1190"/>
      <c r="AM16" s="1190"/>
      <c r="AN16" s="1191"/>
      <c r="AO16" s="313">
        <v>-70839</v>
      </c>
      <c r="AP16" s="313">
        <v>-16233</v>
      </c>
      <c r="AQ16" s="314">
        <v>-17771</v>
      </c>
      <c r="AR16" s="315">
        <v>-8.6999999999999993</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189" t="s">
        <v>181</v>
      </c>
      <c r="AL17" s="1190"/>
      <c r="AM17" s="1190"/>
      <c r="AN17" s="1191"/>
      <c r="AO17" s="313">
        <v>1048132</v>
      </c>
      <c r="AP17" s="313">
        <v>240177</v>
      </c>
      <c r="AQ17" s="314">
        <v>242952</v>
      </c>
      <c r="AR17" s="315">
        <v>-1.1000000000000001</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508</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509</v>
      </c>
      <c r="AP20" s="321" t="s">
        <v>510</v>
      </c>
      <c r="AQ20" s="322" t="s">
        <v>511</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83" t="s">
        <v>512</v>
      </c>
      <c r="AL21" s="1184"/>
      <c r="AM21" s="1184"/>
      <c r="AN21" s="1185"/>
      <c r="AO21" s="325">
        <v>23.14</v>
      </c>
      <c r="AP21" s="326">
        <v>21.84</v>
      </c>
      <c r="AQ21" s="327">
        <v>1.3</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83" t="s">
        <v>513</v>
      </c>
      <c r="AL22" s="1184"/>
      <c r="AM22" s="1184"/>
      <c r="AN22" s="1185"/>
      <c r="AO22" s="330">
        <v>95.3</v>
      </c>
      <c r="AP22" s="331">
        <v>95.6</v>
      </c>
      <c r="AQ22" s="332">
        <v>-0.3</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514</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515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516</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72" t="s">
        <v>494</v>
      </c>
      <c r="AP30" s="301"/>
      <c r="AQ30" s="302" t="s">
        <v>495</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73"/>
      <c r="AP31" s="307" t="s">
        <v>496</v>
      </c>
      <c r="AQ31" s="308" t="s">
        <v>497</v>
      </c>
      <c r="AR31" s="309" t="s">
        <v>498</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74" t="s">
        <v>517</v>
      </c>
      <c r="AL32" s="1175"/>
      <c r="AM32" s="1175"/>
      <c r="AN32" s="1176"/>
      <c r="AO32" s="340">
        <v>558567</v>
      </c>
      <c r="AP32" s="340">
        <v>127994</v>
      </c>
      <c r="AQ32" s="341">
        <v>136235</v>
      </c>
      <c r="AR32" s="342">
        <v>-6</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74" t="s">
        <v>518</v>
      </c>
      <c r="AL33" s="1175"/>
      <c r="AM33" s="1175"/>
      <c r="AN33" s="1176"/>
      <c r="AO33" s="340" t="s">
        <v>503</v>
      </c>
      <c r="AP33" s="340" t="s">
        <v>503</v>
      </c>
      <c r="AQ33" s="341" t="s">
        <v>503</v>
      </c>
      <c r="AR33" s="342" t="s">
        <v>503</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74" t="s">
        <v>519</v>
      </c>
      <c r="AL34" s="1175"/>
      <c r="AM34" s="1175"/>
      <c r="AN34" s="1176"/>
      <c r="AO34" s="340" t="s">
        <v>503</v>
      </c>
      <c r="AP34" s="340" t="s">
        <v>503</v>
      </c>
      <c r="AQ34" s="341">
        <v>5</v>
      </c>
      <c r="AR34" s="342" t="s">
        <v>503</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74" t="s">
        <v>520</v>
      </c>
      <c r="AL35" s="1175"/>
      <c r="AM35" s="1175"/>
      <c r="AN35" s="1176"/>
      <c r="AO35" s="340">
        <v>142673</v>
      </c>
      <c r="AP35" s="340">
        <v>32693</v>
      </c>
      <c r="AQ35" s="341">
        <v>32688</v>
      </c>
      <c r="AR35" s="342">
        <v>0</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74" t="s">
        <v>521</v>
      </c>
      <c r="AL36" s="1175"/>
      <c r="AM36" s="1175"/>
      <c r="AN36" s="1176"/>
      <c r="AO36" s="340">
        <v>993</v>
      </c>
      <c r="AP36" s="340">
        <v>228</v>
      </c>
      <c r="AQ36" s="341">
        <v>4188</v>
      </c>
      <c r="AR36" s="342">
        <v>-94.6</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74" t="s">
        <v>522</v>
      </c>
      <c r="AL37" s="1175"/>
      <c r="AM37" s="1175"/>
      <c r="AN37" s="1176"/>
      <c r="AO37" s="340">
        <v>774</v>
      </c>
      <c r="AP37" s="340">
        <v>177</v>
      </c>
      <c r="AQ37" s="341">
        <v>1212</v>
      </c>
      <c r="AR37" s="342">
        <v>-85.4</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77" t="s">
        <v>523</v>
      </c>
      <c r="AL38" s="1178"/>
      <c r="AM38" s="1178"/>
      <c r="AN38" s="1179"/>
      <c r="AO38" s="343" t="s">
        <v>503</v>
      </c>
      <c r="AP38" s="343" t="s">
        <v>503</v>
      </c>
      <c r="AQ38" s="344">
        <v>25</v>
      </c>
      <c r="AR38" s="332" t="s">
        <v>503</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77" t="s">
        <v>524</v>
      </c>
      <c r="AL39" s="1178"/>
      <c r="AM39" s="1178"/>
      <c r="AN39" s="1179"/>
      <c r="AO39" s="340">
        <v>-40533</v>
      </c>
      <c r="AP39" s="340">
        <v>-9288</v>
      </c>
      <c r="AQ39" s="341">
        <v>-7598</v>
      </c>
      <c r="AR39" s="342">
        <v>22.2</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74" t="s">
        <v>525</v>
      </c>
      <c r="AL40" s="1175"/>
      <c r="AM40" s="1175"/>
      <c r="AN40" s="1176"/>
      <c r="AO40" s="340">
        <v>-484330</v>
      </c>
      <c r="AP40" s="340">
        <v>-110983</v>
      </c>
      <c r="AQ40" s="341">
        <v>-123844</v>
      </c>
      <c r="AR40" s="342">
        <v>-10.4</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80" t="s">
        <v>293</v>
      </c>
      <c r="AL41" s="1181"/>
      <c r="AM41" s="1181"/>
      <c r="AN41" s="1182"/>
      <c r="AO41" s="340">
        <v>178144</v>
      </c>
      <c r="AP41" s="340">
        <v>40821</v>
      </c>
      <c r="AQ41" s="341">
        <v>42911</v>
      </c>
      <c r="AR41" s="342">
        <v>-4.9000000000000004</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526</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527</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528</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167" t="s">
        <v>494</v>
      </c>
      <c r="AN49" s="1169" t="s">
        <v>529</v>
      </c>
      <c r="AO49" s="1170"/>
      <c r="AP49" s="1170"/>
      <c r="AQ49" s="1170"/>
      <c r="AR49" s="1171"/>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168"/>
      <c r="AN50" s="356" t="s">
        <v>530</v>
      </c>
      <c r="AO50" s="357" t="s">
        <v>531</v>
      </c>
      <c r="AP50" s="358" t="s">
        <v>532</v>
      </c>
      <c r="AQ50" s="359" t="s">
        <v>533</v>
      </c>
      <c r="AR50" s="360" t="s">
        <v>534</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535</v>
      </c>
      <c r="AL51" s="353"/>
      <c r="AM51" s="361">
        <v>1959367</v>
      </c>
      <c r="AN51" s="362">
        <v>414505</v>
      </c>
      <c r="AO51" s="363">
        <v>101.6</v>
      </c>
      <c r="AP51" s="364">
        <v>175675</v>
      </c>
      <c r="AQ51" s="365">
        <v>0.6</v>
      </c>
      <c r="AR51" s="366">
        <v>101</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536</v>
      </c>
      <c r="AM52" s="369">
        <v>836886</v>
      </c>
      <c r="AN52" s="370">
        <v>177044</v>
      </c>
      <c r="AO52" s="371">
        <v>67.3</v>
      </c>
      <c r="AP52" s="372">
        <v>87698</v>
      </c>
      <c r="AQ52" s="373">
        <v>10</v>
      </c>
      <c r="AR52" s="374">
        <v>57.3</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537</v>
      </c>
      <c r="AL53" s="353"/>
      <c r="AM53" s="361">
        <v>550595</v>
      </c>
      <c r="AN53" s="362">
        <v>118382</v>
      </c>
      <c r="AO53" s="363">
        <v>-71.400000000000006</v>
      </c>
      <c r="AP53" s="364">
        <v>280458</v>
      </c>
      <c r="AQ53" s="365">
        <v>59.6</v>
      </c>
      <c r="AR53" s="366">
        <v>-131</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536</v>
      </c>
      <c r="AM54" s="369">
        <v>429303</v>
      </c>
      <c r="AN54" s="370">
        <v>92303</v>
      </c>
      <c r="AO54" s="371">
        <v>-47.9</v>
      </c>
      <c r="AP54" s="372">
        <v>127286</v>
      </c>
      <c r="AQ54" s="373">
        <v>45.1</v>
      </c>
      <c r="AR54" s="374">
        <v>-93</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538</v>
      </c>
      <c r="AL55" s="353"/>
      <c r="AM55" s="361">
        <v>788465</v>
      </c>
      <c r="AN55" s="362">
        <v>172417</v>
      </c>
      <c r="AO55" s="363">
        <v>45.6</v>
      </c>
      <c r="AP55" s="364">
        <v>291945</v>
      </c>
      <c r="AQ55" s="365">
        <v>4.0999999999999996</v>
      </c>
      <c r="AR55" s="366">
        <v>41.5</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536</v>
      </c>
      <c r="AM56" s="369">
        <v>463911</v>
      </c>
      <c r="AN56" s="370">
        <v>101446</v>
      </c>
      <c r="AO56" s="371">
        <v>9.9</v>
      </c>
      <c r="AP56" s="372">
        <v>127651</v>
      </c>
      <c r="AQ56" s="373">
        <v>0.3</v>
      </c>
      <c r="AR56" s="374">
        <v>9.6</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539</v>
      </c>
      <c r="AL57" s="353"/>
      <c r="AM57" s="361">
        <v>942092</v>
      </c>
      <c r="AN57" s="362">
        <v>210195</v>
      </c>
      <c r="AO57" s="363">
        <v>21.9</v>
      </c>
      <c r="AP57" s="364">
        <v>291173</v>
      </c>
      <c r="AQ57" s="365">
        <v>-0.3</v>
      </c>
      <c r="AR57" s="366">
        <v>22.2</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536</v>
      </c>
      <c r="AM58" s="369">
        <v>389511</v>
      </c>
      <c r="AN58" s="370">
        <v>86906</v>
      </c>
      <c r="AO58" s="371">
        <v>-14.3</v>
      </c>
      <c r="AP58" s="372">
        <v>119071</v>
      </c>
      <c r="AQ58" s="373">
        <v>-6.7</v>
      </c>
      <c r="AR58" s="374">
        <v>-7.6</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540</v>
      </c>
      <c r="AL59" s="353"/>
      <c r="AM59" s="361">
        <v>806403</v>
      </c>
      <c r="AN59" s="362">
        <v>184785</v>
      </c>
      <c r="AO59" s="363">
        <v>-12.1</v>
      </c>
      <c r="AP59" s="364">
        <v>271581</v>
      </c>
      <c r="AQ59" s="365">
        <v>-6.7</v>
      </c>
      <c r="AR59" s="366">
        <v>-5.4</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536</v>
      </c>
      <c r="AM60" s="369">
        <v>387026</v>
      </c>
      <c r="AN60" s="370">
        <v>88686</v>
      </c>
      <c r="AO60" s="371">
        <v>2</v>
      </c>
      <c r="AP60" s="372">
        <v>117844</v>
      </c>
      <c r="AQ60" s="373">
        <v>-1</v>
      </c>
      <c r="AR60" s="374">
        <v>3</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541</v>
      </c>
      <c r="AL61" s="375"/>
      <c r="AM61" s="376">
        <v>1009384</v>
      </c>
      <c r="AN61" s="377">
        <v>220057</v>
      </c>
      <c r="AO61" s="378">
        <v>17.100000000000001</v>
      </c>
      <c r="AP61" s="379">
        <v>262166</v>
      </c>
      <c r="AQ61" s="380">
        <v>11.5</v>
      </c>
      <c r="AR61" s="366">
        <v>5.6</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536</v>
      </c>
      <c r="AM62" s="369">
        <v>501327</v>
      </c>
      <c r="AN62" s="370">
        <v>109277</v>
      </c>
      <c r="AO62" s="371">
        <v>3.4</v>
      </c>
      <c r="AP62" s="372">
        <v>115910</v>
      </c>
      <c r="AQ62" s="373">
        <v>9.5</v>
      </c>
      <c r="AR62" s="374">
        <v>-6.1</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D2+pspjclATEOuHnOVtgk5jNM4f+PdSE9r8UZGaVHcNefd1cfuenJ+Fmsobiq80lgW0dV0a0JzFhjv6DNl6R5A==" saltValue="TGs+RXAQS9Ypon7JwTnD6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acr1WCwLwMheArvk9lbz5wE7LpWZXltMqREdJU+svBGsimQqYMuuZ+smeydQ1JX/aqEXs01BJTJETqDzEuYKQ==" saltValue="LLLr0Nl3a2a6Qnwqlv7z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iRObi18fvME/lS3rDhn7ffgKF1OmKP30qqZ4T/zYHz3izX/TnPDzMRB+FgTHpJCIv92k9m52XBsIe4o6pJt+w==" saltValue="3R5088qaDBvoXvzqulxL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92" t="s">
        <v>3</v>
      </c>
      <c r="D47" s="1192"/>
      <c r="E47" s="1193"/>
      <c r="F47" s="11">
        <v>37.67</v>
      </c>
      <c r="G47" s="12">
        <v>35.06</v>
      </c>
      <c r="H47" s="12">
        <v>35.1</v>
      </c>
      <c r="I47" s="12">
        <v>35.159999999999997</v>
      </c>
      <c r="J47" s="13">
        <v>32.85</v>
      </c>
    </row>
    <row r="48" spans="2:10" ht="57.75" customHeight="1" x14ac:dyDescent="0.15">
      <c r="B48" s="14"/>
      <c r="C48" s="1194" t="s">
        <v>4</v>
      </c>
      <c r="D48" s="1194"/>
      <c r="E48" s="1195"/>
      <c r="F48" s="15">
        <v>10.66</v>
      </c>
      <c r="G48" s="16">
        <v>11</v>
      </c>
      <c r="H48" s="16">
        <v>10.77</v>
      </c>
      <c r="I48" s="16">
        <v>9.75</v>
      </c>
      <c r="J48" s="17">
        <v>8.48</v>
      </c>
    </row>
    <row r="49" spans="2:10" ht="57.75" customHeight="1" thickBot="1" x14ac:dyDescent="0.2">
      <c r="B49" s="18"/>
      <c r="C49" s="1196" t="s">
        <v>5</v>
      </c>
      <c r="D49" s="1196"/>
      <c r="E49" s="1197"/>
      <c r="F49" s="19" t="s">
        <v>550</v>
      </c>
      <c r="G49" s="20" t="s">
        <v>551</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n6MnU3rKMqTg7mcoqCrD2cGUIQ8csZnRl34Ccaa3o9h7hajyPlzb9o4RFdNHyRz/Qg5A79TxWGFa52SNFvdyQ==" saltValue="VDUfPA3+CE3FQ1h1Yuwb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2020-03-02T01:52:29Z</cp:lastPrinted>
  <dcterms:created xsi:type="dcterms:W3CDTF">2020-02-10T02:03:35Z</dcterms:created>
  <dcterms:modified xsi:type="dcterms:W3CDTF">2020-09-18T05:48:23Z</dcterms:modified>
  <cp:category/>
</cp:coreProperties>
</file>