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svbfk01\01共有\総務課\新総務課\財務グループ\02 予算決算\決算関係\決算\令和４年度\財政状況資料集\"/>
    </mc:Choice>
  </mc:AlternateContent>
  <xr:revisionPtr revIDLastSave="0" documentId="13_ncr:1_{14EE6DA1-A6FE-48CC-9AA4-78B5555A8448}" xr6:coauthVersionLast="45" xr6:coauthVersionMax="47" xr10:uidLastSave="{00000000-0000-0000-0000-000000000000}"/>
  <bookViews>
    <workbookView xWindow="-120" yWindow="-120" windowWidth="29040" windowHeight="15840"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C36" i="10"/>
  <c r="CO35" i="10"/>
  <c r="AM35" i="10"/>
  <c r="C35" i="10"/>
  <c r="CO34" i="10"/>
  <c r="BW34" i="10"/>
  <c r="BW35" i="10" s="1"/>
  <c r="BW36" i="10" s="1"/>
  <c r="BW37" i="10" s="1"/>
  <c r="U34"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alcChain>
</file>

<file path=xl/sharedStrings.xml><?xml version="1.0" encoding="utf-8"?>
<sst xmlns="http://schemas.openxmlformats.org/spreadsheetml/2006/main" count="1102" uniqueCount="585">
  <si>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</si>
  <si>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</si>
  <si>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</si>
  <si>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</si>
  <si>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</si>
  <si>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</si>
  <si>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</si>
  <si>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</si>
  <si>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</si>
  <si>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</si>
  <si>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</si>
  <si>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</si>
  <si>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</si>
  <si>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</si>
  <si>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</si>
  <si>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</si>
  <si>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</si>
  <si>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</si>
  <si>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</si>
  <si>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</si>
  <si>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</si>
  <si>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</si>
  <si>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</si>
  <si>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</si>
  <si>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</si>
  <si>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</si>
  <si>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</si>
  <si>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</si>
  <si>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</si>
  <si>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</si>
  <si>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</si>
  <si>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</si>
  <si>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</si>
  <si>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</si>
  <si>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</si>
  <si>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</si>
  <si>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</si>
  <si>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</si>
  <si>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</si>
  <si>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</si>
  <si>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</si>
  <si>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</si>
  <si>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</si>
  <si>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</si>
  <si>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</si>
  <si>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</si>
  <si>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</si>
  <si>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</si>
  <si>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</si>
  <si>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</si>
  <si>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</si>
  <si>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</si>
  <si>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</si>
  <si>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</si>
  <si>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</si>
  <si>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</si>
  <si>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</si>
  <si>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</si>
  <si>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</si>
  <si>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</si>
  <si>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</si>
  <si>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</si>
  <si>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</si>
  <si>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</si>
  <si>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</si>
  <si>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</si>
  <si>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</si>
  <si>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</si>
  <si>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</si>
  <si>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</si>
  <si>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</si>
  <si>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</si>
  <si>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</si>
  <si>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</si>
  <si>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</si>
  <si>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</si>
  <si>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</si>
  <si>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</si>
  <si>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</si>
  <si>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</si>
  <si>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</si>
  <si>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</si>
  <si>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</si>
  <si>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</si>
  <si>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</si>
  <si>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</si>
  <si>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</si>
  <si>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</si>
  <si>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</si>
  <si>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</si>
  <si>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</si>
  <si>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</si>
  <si>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</si>
  <si>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</si>
  <si>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</si>
  <si>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</si>
  <si>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</si>
  <si>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</si>
  <si>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</si>
  <si>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</si>
  <si>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美深町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</si>
  <si>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</si>
  <si>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</si>
  <si>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</si>
  <si>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</si>
  <si>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</si>
  <si>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</si>
  <si>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</si>
  <si>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</si>
  <si>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</si>
  <si>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</si>
  <si>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</si>
  <si>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</si>
  <si>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</si>
  <si>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</si>
  <si>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</si>
  <si>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</si>
  <si>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</si>
  <si>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</si>
  <si>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</si>
  <si>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</si>
  <si>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</si>
  <si>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</si>
  <si>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</si>
  <si>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</si>
  <si>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</si>
  <si>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</si>
  <si>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</si>
  <si>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</si>
  <si>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</si>
  <si>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</si>
  <si>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</si>
  <si>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</si>
  <si>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</si>
  <si>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</si>
  <si>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</si>
  <si>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</si>
  <si>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</si>
  <si>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</si>
  <si>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</si>
  <si>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</si>
  <si>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</si>
  <si>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</si>
  <si>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</si>
  <si>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</si>
  <si>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</si>
  <si>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</si>
  <si>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</si>
  <si>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</si>
  <si>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</si>
  <si>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</si>
  <si>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</si>
  <si>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</si>
  <si>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</si>
  <si>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</si>
  <si>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</si>
  <si>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</si>
  <si>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</si>
  <si>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</si>
  <si>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</si>
  <si>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</si>
  <si>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</si>
  <si>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</si>
  <si>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</si>
  <si>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</si>
  <si>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</si>
  <si>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</si>
  <si>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</si>
  <si>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</si>
  <si>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</si>
  <si>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</si>
  <si>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</si>
  <si>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</si>
  <si>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</si>
  <si>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</si>
  <si>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</si>
  <si>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</si>
  <si>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</si>
  <si>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</si>
  <si>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</si>
  <si>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</si>
  <si>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</si>
  <si>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</si>
  <si>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</si>
  <si>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</si>
  <si>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</si>
  <si>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</si>
  <si>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</si>
  <si>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</si>
  <si>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</si>
  <si>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</si>
  <si>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</si>
  <si>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</si>
  <si>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</si>
  <si>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</si>
  <si>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</si>
  <si>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</si>
  <si>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</si>
  <si>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</si>
  <si>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</si>
  <si>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</si>
  <si>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</si>
  <si>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</si>
  <si>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</si>
  <si>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</si>
  <si>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</si>
  <si>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</si>
  <si>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</si>
  <si>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</si>
  <si>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</si>
  <si>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</si>
  <si>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</si>
  <si>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</si>
  <si>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</si>
  <si>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</si>
  <si>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</si>
  <si>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</si>
  <si>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</si>
  <si>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</si>
  <si>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北海道美深町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</si>
  <si>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</si>
  <si>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</si>
  <si>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</si>
  <si>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</si>
  <si>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</si>
  <si>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</si>
  <si>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</si>
  <si>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</si>
  <si>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</si>
  <si>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</si>
  <si>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</si>
  <si>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</si>
  <si>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</si>
  <si>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</si>
  <si>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</si>
  <si>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</si>
  <si>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</si>
  <si>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</si>
  <si>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</si>
  <si>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</si>
  <si>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</si>
  <si>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</si>
  <si>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</si>
  <si>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</si>
  <si>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</si>
  <si>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</si>
  <si>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</si>
  <si>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</si>
  <si>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</si>
  <si>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</si>
  <si>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</si>
  <si>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</si>
  <si>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</si>
  <si>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</si>
  <si>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</si>
  <si>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</si>
  <si>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</si>
  <si>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</si>
  <si>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</si>
  <si>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</si>
  <si>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</si>
  <si>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</si>
  <si>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</si>
  <si>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</si>
  <si>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</si>
  <si>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</si>
  <si>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</si>
  <si>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</si>
  <si>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</si>
  <si>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</si>
  <si>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</si>
  <si>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</si>
  <si>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</si>
  <si>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</si>
  <si>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</si>
  <si>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</si>
  <si>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</si>
  <si>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</si>
  <si>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</si>
  <si>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</si>
  <si>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</si>
  <si>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</si>
  <si>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</si>
  <si>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</si>
  <si>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</si>
  <si>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</si>
  <si>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</si>
  <si>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</si>
  <si>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</si>
  <si>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</si>
  <si>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</si>
  <si>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</si>
  <si>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</si>
  <si>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</si>
  <si>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</si>
  <si>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</si>
  <si>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</si>
  <si>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</si>
  <si>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</si>
  <si>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</si>
  <si>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</si>
  <si>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</si>
  <si>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</si>
  <si>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</si>
  <si>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</si>
  <si>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</si>
  <si>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</si>
  <si>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</si>
  <si>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</si>
  <si>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</si>
  <si>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</si>
  <si>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</si>
  <si>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</si>
  <si>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</si>
  <si>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</si>
  <si>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</si>
  <si>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</si>
  <si>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</si>
  <si>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</si>
  <si>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</si>
  <si>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</si>
  <si>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</si>
  <si>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</si>
  <si>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</si>
  <si>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</si>
  <si>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</si>
  <si>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</si>
  <si>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</si>
  <si>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</si>
  <si>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</si>
  <si>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</si>
  <si>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</si>
  <si>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</si>
  <si>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</si>
  <si>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</si>
  <si>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</si>
  <si>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</si>
  <si>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</si>
  <si>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</si>
  <si>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</si>
  <si>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</si>
  <si>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</si>
  <si>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</si>
  <si>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</si>
  <si>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</si>
  <si>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</si>
  <si>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</si>
  <si>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</si>
  <si>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</si>
  <si>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</si>
  <si>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</si>
  <si>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</si>
  <si>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</si>
  <si>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</si>
  <si>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</si>
  <si>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</si>
  <si>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</si>
  <si>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</si>
  <si>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</si>
  <si>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</si>
  <si>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</si>
  <si>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</si>
  <si>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</si>
  <si>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</si>
  <si>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</si>
  <si>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</si>
  <si>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</si>
  <si>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</si>
  <si>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</si>
  <si>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</si>
  <si>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</si>
  <si>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</si>
  <si>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北海道美深町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</si>
  <si>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</si>
  <si>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</si>
  <si>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</si>
  <si>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</si>
  <si>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</si>
  <si>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</si>
  <si>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</si>
  <si>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</si>
  <si>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</si>
  <si>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</si>
  <si>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</si>
  <si>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</si>
  <si>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</si>
  <si>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</si>
  <si>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</si>
  <si>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</si>
  <si>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</si>
  <si>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</si>
  <si>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</si>
  <si>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</si>
  <si>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</si>
  <si>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</si>
  <si>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</si>
  <si>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</si>
  <si>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</si>
  <si>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</si>
  <si>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</si>
  <si>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</si>
  <si>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</si>
  <si>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</si>
  <si>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</si>
  <si>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</si>
  <si>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</si>
  <si>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</si>
  <si>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</si>
  <si>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</si>
  <si>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t>
    <phoneticPr fontId="5"/>
  </si>
  <si>
    <t>中央簡易水道事業会計</t>
    <phoneticPr fontId="5"/>
  </si>
  <si>
    <t>法適用企業</t>
    <phoneticPr fontId="5"/>
  </si>
  <si>
    <t>北部簡易水道事業特別会計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</si>
  <si>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</si>
  <si>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</si>
  <si>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</si>
  <si>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</si>
  <si>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</si>
  <si>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</si>
  <si>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</si>
  <si>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</si>
  <si>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</si>
  <si>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</si>
  <si>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</si>
  <si>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</si>
  <si>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</si>
  <si>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</si>
  <si>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</si>
  <si>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</si>
  <si>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</si>
  <si>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</si>
  <si>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</si>
  <si>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</si>
  <si>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</si>
  <si>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</si>
  <si>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</si>
  <si>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</si>
  <si>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</si>
  <si>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</si>
  <si>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</si>
  <si>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</si>
  <si>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</si>
  <si>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</si>
  <si>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</si>
  <si>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</si>
  <si>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</si>
  <si>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</si>
  <si>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</si>
  <si>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</si>
  <si>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</si>
  <si>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</si>
  <si>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</si>
  <si>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</si>
  <si>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</si>
  <si>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</si>
  <si>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</si>
  <si>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</si>
  <si>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</si>
  <si>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</si>
  <si>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</si>
  <si>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</si>
  <si>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</si>
  <si>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</si>
  <si>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</si>
  <si>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</si>
  <si>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</si>
  <si>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</si>
  <si>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</si>
  <si>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</si>
  <si>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</si>
  <si>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</si>
  <si>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中央簡易水道事業会計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</si>
  <si>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</si>
  <si>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</si>
  <si>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</si>
  <si>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</si>
  <si>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</si>
  <si>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</si>
  <si>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</si>
  <si>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</si>
  <si>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</si>
  <si>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</si>
  <si>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</si>
  <si>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</si>
  <si>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</si>
  <si>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</si>
  <si>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</si>
  <si>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</si>
  <si>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</si>
  <si>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</si>
  <si>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</si>
  <si>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</si>
  <si>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</si>
  <si>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</si>
  <si>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</si>
  <si>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</si>
  <si>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</si>
  <si>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</si>
  <si>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</si>
  <si>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</si>
  <si>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</si>
  <si>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</si>
  <si>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</si>
  <si>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</si>
  <si>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</si>
  <si>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</si>
  <si>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</si>
  <si>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</si>
  <si>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</si>
  <si>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</si>
  <si>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</si>
  <si>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</si>
  <si>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</si>
  <si>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</si>
  <si>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</si>
  <si>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</si>
  <si>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</si>
  <si>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</si>
  <si>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</si>
  <si>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</si>
  <si>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</si>
  <si>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</si>
  <si>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</si>
  <si>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</si>
  <si>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</si>
  <si>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</si>
  <si>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</si>
  <si>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</si>
  <si>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</si>
  <si>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</si>
  <si>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</si>
  <si>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</si>
  <si>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</si>
  <si>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</si>
  <si>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</si>
  <si>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</si>
  <si>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</si>
  <si>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</si>
  <si>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</si>
  <si>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</si>
  <si>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</si>
  <si>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</si>
  <si>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</si>
  <si>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</si>
  <si>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</si>
  <si>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</si>
  <si>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</si>
  <si>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</si>
  <si>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</si>
  <si>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</si>
  <si>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</si>
  <si>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</si>
  <si>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</si>
  <si>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</si>
  <si>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</si>
  <si>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</si>
  <si>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</si>
  <si>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4.02</t>
  </si>
  <si>
    <t>▲ 3.06</t>
  </si>
  <si>
    <t>一般会計</t>
  </si>
  <si>
    <t>中央簡易水道事業会計</t>
  </si>
  <si>
    <t>国民健康保険特別会計</t>
  </si>
  <si>
    <t>介護保険特別会計</t>
  </si>
  <si>
    <t>後期高齢者医療保険特別会計</t>
  </si>
  <si>
    <t>北部簡易水道事業特別会計</t>
  </si>
  <si>
    <t>下水道事業特別会計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</si>
  <si>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</si>
  <si>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</si>
  <si>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</si>
  <si>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</si>
  <si>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</si>
  <si>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</si>
  <si>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</si>
  <si>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</si>
  <si>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</si>
  <si>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名寄地区衛生施設事務組合</t>
    <rPh sb="0" eb="2">
      <t>ナヨロ</t>
    </rPh>
    <rPh sb="2" eb="4">
      <t>チク</t>
    </rPh>
    <rPh sb="4" eb="6">
      <t>エイセイ</t>
    </rPh>
    <rPh sb="6" eb="8">
      <t>シセツ</t>
    </rPh>
    <rPh sb="8" eb="10">
      <t>ジム</t>
    </rPh>
    <rPh sb="10" eb="12">
      <t>クミアイ</t>
    </rPh>
    <phoneticPr fontId="2"/>
  </si>
  <si>
    <t>上川北部消防事務組合</t>
    <rPh sb="0" eb="2">
      <t>カミカワ</t>
    </rPh>
    <rPh sb="2" eb="4">
      <t>ホクブ</t>
    </rPh>
    <rPh sb="4" eb="6">
      <t>ショウボウ</t>
    </rPh>
    <rPh sb="6" eb="8">
      <t>ジム</t>
    </rPh>
    <rPh sb="8" eb="10">
      <t>クミアイ</t>
    </rPh>
    <phoneticPr fontId="2"/>
  </si>
  <si>
    <t>上川教育研修センター</t>
    <rPh sb="0" eb="2">
      <t>カミカワ</t>
    </rPh>
    <rPh sb="2" eb="4">
      <t>キョウイク</t>
    </rPh>
    <rPh sb="4" eb="6">
      <t>ケンシュウ</t>
    </rPh>
    <phoneticPr fontId="2"/>
  </si>
  <si>
    <t>上川広域滞納整理機構</t>
    <rPh sb="0" eb="2">
      <t>カミカワ</t>
    </rPh>
    <rPh sb="2" eb="4">
      <t>コウイキ</t>
    </rPh>
    <rPh sb="4" eb="6">
      <t>タイノウ</t>
    </rPh>
    <rPh sb="6" eb="8">
      <t>セイリ</t>
    </rPh>
    <rPh sb="8" eb="10">
      <t>キコウ</t>
    </rPh>
    <phoneticPr fontId="2"/>
  </si>
  <si>
    <t>美深振興公社</t>
    <rPh sb="0" eb="2">
      <t>ビフカ</t>
    </rPh>
    <rPh sb="2" eb="4">
      <t>シンコウ</t>
    </rPh>
    <rPh sb="4" eb="6">
      <t>コウシャ</t>
    </rPh>
    <phoneticPr fontId="2"/>
  </si>
  <si>
    <t>公共施設整備基金</t>
    <rPh sb="0" eb="2">
      <t>コウキョウ</t>
    </rPh>
    <rPh sb="2" eb="4">
      <t>シセツ</t>
    </rPh>
    <rPh sb="4" eb="6">
      <t>セイビ</t>
    </rPh>
    <rPh sb="6" eb="8">
      <t>キキン</t>
    </rPh>
    <phoneticPr fontId="5"/>
  </si>
  <si>
    <t>国鉄美幸線代替輸送確保基金</t>
    <rPh sb="0" eb="2">
      <t>コクテツ</t>
    </rPh>
    <rPh sb="2" eb="3">
      <t>ビ</t>
    </rPh>
    <rPh sb="3" eb="4">
      <t>コウ</t>
    </rPh>
    <rPh sb="4" eb="5">
      <t>セン</t>
    </rPh>
    <rPh sb="5" eb="7">
      <t>ダイタイ</t>
    </rPh>
    <rPh sb="7" eb="9">
      <t>ユソウ</t>
    </rPh>
    <rPh sb="9" eb="11">
      <t>カクホ</t>
    </rPh>
    <rPh sb="11" eb="13">
      <t>キキン</t>
    </rPh>
    <phoneticPr fontId="2"/>
  </si>
  <si>
    <t>まちづくり応援基金</t>
    <rPh sb="5" eb="7">
      <t>オウエン</t>
    </rPh>
    <rPh sb="7" eb="9">
      <t>キキン</t>
    </rPh>
    <phoneticPr fontId="2"/>
  </si>
  <si>
    <t>地域福祉基金</t>
    <rPh sb="0" eb="2">
      <t>チイキ</t>
    </rPh>
    <rPh sb="2" eb="4">
      <t>フクシ</t>
    </rPh>
    <rPh sb="4" eb="6">
      <t>キキン</t>
    </rPh>
    <phoneticPr fontId="2"/>
  </si>
  <si>
    <t>チョウザメ産業振興基金</t>
    <rPh sb="5" eb="7">
      <t>サンギョウ</t>
    </rPh>
    <rPh sb="7" eb="9">
      <t>シンコウ</t>
    </rPh>
    <rPh sb="9" eb="11">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</si>
</sst>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49D8-44F9-985B-CCE2D0EB66E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184785</c:v>
                </c:pt>
                <c:pt idx="1">
                  <c:v>168545</c:v>
                </c:pt>
                <c:pt idx="2">
                  <c:v>283750</c:v>
                </c:pt>
                <c:pt idx="3">
                  <c:v>213425</c:v>
                </c:pt>
                <c:pt idx="4">
                  <c:v>193495</c:v>
                </c:pt>
              </c:numCache>
            </c:numRef>
          </c:val>
          <c:smooth val="0"/>
          <c:extLst>
            <c:ext xmlns:c16="http://schemas.microsoft.com/office/drawing/2014/chart" uri="{C3380CC4-5D6E-409C-BE32-E72D297353CC}">
              <c16:uniqueId val="{00000001-49D8-44F9-985B-CCE2D0EB66E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8.48</c:v>
                </c:pt>
                <c:pt idx="1">
                  <c:v>8.65</c:v>
                </c:pt>
                <c:pt idx="2">
                  <c:v>8.68</c:v>
                </c:pt>
                <c:pt idx="3">
                  <c:v>10.01</c:v>
                </c:pt>
                <c:pt idx="4">
                  <c:v>14.43</c:v>
                </c:pt>
              </c:numCache>
            </c:numRef>
          </c:val>
          <c:extLst>
            <c:ext xmlns:c16="http://schemas.microsoft.com/office/drawing/2014/chart" uri="{C3380CC4-5D6E-409C-BE32-E72D297353CC}">
              <c16:uniqueId val="{00000000-3C9B-4C29-916A-D19B61AD6AA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32.85</c:v>
                </c:pt>
                <c:pt idx="1">
                  <c:v>29.72</c:v>
                </c:pt>
                <c:pt idx="2">
                  <c:v>32.69</c:v>
                </c:pt>
                <c:pt idx="3">
                  <c:v>33.79</c:v>
                </c:pt>
                <c:pt idx="4">
                  <c:v>39.659999999999997</c:v>
                </c:pt>
              </c:numCache>
            </c:numRef>
          </c:val>
          <c:extLst>
            <c:ext xmlns:c16="http://schemas.microsoft.com/office/drawing/2014/chart" uri="{C3380CC4-5D6E-409C-BE32-E72D297353CC}">
              <c16:uniqueId val="{00000001-3C9B-4C29-916A-D19B61AD6AA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-4.0199999999999996</c:v>
                </c:pt>
                <c:pt idx="1">
                  <c:v>-3.06</c:v>
                </c:pt>
                <c:pt idx="2">
                  <c:v>0.38</c:v>
                </c:pt>
                <c:pt idx="3">
                  <c:v>2.1</c:v>
                </c:pt>
                <c:pt idx="4">
                  <c:v>4.2</c:v>
                </c:pt>
              </c:numCache>
            </c:numRef>
          </c:val>
          <c:smooth val="0"/>
          <c:extLst>
            <c:ext xmlns:c16="http://schemas.microsoft.com/office/drawing/2014/chart" uri="{C3380CC4-5D6E-409C-BE32-E72D297353CC}">
              <c16:uniqueId val="{00000002-3C9B-4C29-916A-D19B61AD6AA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574-489D-A84E-E4D8EB0566A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574-489D-A84E-E4D8EB0566A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574-489D-A84E-E4D8EB0566A4}"/>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574-489D-A84E-E4D8EB0566A4}"/>
            </c:ext>
          </c:extLst>
        </c:ser>
        <c:ser>
          <c:idx val="4"/>
          <c:order val="4"/>
          <c:tx>
            <c:strRef>
              <c:f>データシート!$A$31</c:f>
              <c:strCache>
                <c:ptCount val="1"/>
                <c:pt idx="0">
                  <c:v>北部簡易水道事業特別会計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0.02</c:v>
                </c:pt>
                <c:pt idx="4">
                  <c:v>#N/A</c:v>
                </c:pt>
                <c:pt idx="5">
                  <c:v>0.06</c:v>
                </c:pt>
                <c:pt idx="6">
                  <c:v>#N/A</c:v>
                </c:pt>
                <c:pt idx="7">
                  <c:v>7.0000000000000007E-2</c:v>
                </c:pt>
                <c:pt idx="8">
                  <c:v>#N/A</c:v>
                </c:pt>
                <c:pt idx="9">
                  <c:v>0</c:v>
                </c:pt>
              </c:numCache>
            </c:numRef>
          </c:val>
          <c:extLst>
            <c:ext xmlns:c16="http://schemas.microsoft.com/office/drawing/2014/chart" uri="{C3380CC4-5D6E-409C-BE32-E72D297353CC}">
              <c16:uniqueId val="{00000004-7574-489D-A84E-E4D8EB0566A4}"/>
            </c:ext>
          </c:extLst>
        </c:ser>
        <c:ser>
          <c:idx val="5"/>
          <c:order val="5"/>
          <c:tx>
            <c:strRef>
              <c:f>データシート!$A$32</c:f>
              <c:strCache>
                <c:ptCount val="1"/>
                <c:pt idx="0">
                  <c:v>後期高齢者医療保険特別会計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7574-489D-A84E-E4D8EB0566A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0.53</c:v>
                </c:pt>
                <c:pt idx="2">
                  <c:v>#N/A</c:v>
                </c:pt>
                <c:pt idx="3">
                  <c:v>0</c:v>
                </c:pt>
                <c:pt idx="4">
                  <c:v>#N/A</c:v>
                </c:pt>
                <c:pt idx="5">
                  <c:v>0</c:v>
                </c:pt>
                <c:pt idx="6">
                  <c:v>#N/A</c:v>
                </c:pt>
                <c:pt idx="7">
                  <c:v>0.02</c:v>
                </c:pt>
                <c:pt idx="8">
                  <c:v>#N/A</c:v>
                </c:pt>
                <c:pt idx="9">
                  <c:v>0</c:v>
                </c:pt>
              </c:numCache>
            </c:numRef>
          </c:val>
          <c:extLst>
            <c:ext xmlns:c16="http://schemas.microsoft.com/office/drawing/2014/chart" uri="{C3380CC4-5D6E-409C-BE32-E72D297353CC}">
              <c16:uniqueId val="{00000006-7574-489D-A84E-E4D8EB0566A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0.19</c:v>
                </c:pt>
                <c:pt idx="2">
                  <c:v>#N/A</c:v>
                </c:pt>
                <c:pt idx="3">
                  <c:v>0.49</c:v>
                </c:pt>
                <c:pt idx="4">
                  <c:v>#N/A</c:v>
                </c:pt>
                <c:pt idx="5">
                  <c:v>0.46</c:v>
                </c:pt>
                <c:pt idx="6">
                  <c:v>#N/A</c:v>
                </c:pt>
                <c:pt idx="7">
                  <c:v>0.19</c:v>
                </c:pt>
                <c:pt idx="8">
                  <c:v>#N/A</c:v>
                </c:pt>
                <c:pt idx="9">
                  <c:v>0.1</c:v>
                </c:pt>
              </c:numCache>
            </c:numRef>
          </c:val>
          <c:extLst>
            <c:ext xmlns:c16="http://schemas.microsoft.com/office/drawing/2014/chart" uri="{C3380CC4-5D6E-409C-BE32-E72D297353CC}">
              <c16:uniqueId val="{00000007-7574-489D-A84E-E4D8EB0566A4}"/>
            </c:ext>
          </c:extLst>
        </c:ser>
        <c:ser>
          <c:idx val="8"/>
          <c:order val="8"/>
          <c:tx>
            <c:strRef>
              <c:f>データシート!$A$35</c:f>
              <c:strCache>
                <c:ptCount val="1"/>
                <c:pt idx="0">
                  <c:v>中央簡易水道事業会計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8.83</c:v>
                </c:pt>
                <c:pt idx="2">
                  <c:v>#N/A</c:v>
                </c:pt>
                <c:pt idx="3">
                  <c:v>9.6</c:v>
                </c:pt>
                <c:pt idx="4">
                  <c:v>#N/A</c:v>
                </c:pt>
                <c:pt idx="5">
                  <c:v>9.6300000000000008</c:v>
                </c:pt>
                <c:pt idx="6">
                  <c:v>#N/A</c:v>
                </c:pt>
                <c:pt idx="7">
                  <c:v>8.86</c:v>
                </c:pt>
                <c:pt idx="8">
                  <c:v>#N/A</c:v>
                </c:pt>
                <c:pt idx="9">
                  <c:v>9.41</c:v>
                </c:pt>
              </c:numCache>
            </c:numRef>
          </c:val>
          <c:extLst>
            <c:ext xmlns:c16="http://schemas.microsoft.com/office/drawing/2014/chart" uri="{C3380CC4-5D6E-409C-BE32-E72D297353CC}">
              <c16:uniqueId val="{00000008-7574-489D-A84E-E4D8EB0566A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8.4700000000000006</c:v>
                </c:pt>
                <c:pt idx="2">
                  <c:v>#N/A</c:v>
                </c:pt>
                <c:pt idx="3">
                  <c:v>8.64</c:v>
                </c:pt>
                <c:pt idx="4">
                  <c:v>#N/A</c:v>
                </c:pt>
                <c:pt idx="5">
                  <c:v>8.67</c:v>
                </c:pt>
                <c:pt idx="6">
                  <c:v>#N/A</c:v>
                </c:pt>
                <c:pt idx="7">
                  <c:v>10.01</c:v>
                </c:pt>
                <c:pt idx="8">
                  <c:v>#N/A</c:v>
                </c:pt>
                <c:pt idx="9">
                  <c:v>14.43</c:v>
                </c:pt>
              </c:numCache>
            </c:numRef>
          </c:val>
          <c:extLst>
            <c:ext xmlns:c16="http://schemas.microsoft.com/office/drawing/2014/chart" uri="{C3380CC4-5D6E-409C-BE32-E72D297353CC}">
              <c16:uniqueId val="{00000009-7574-489D-A84E-E4D8EB0566A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525</c:v>
                </c:pt>
                <c:pt idx="5">
                  <c:v>517</c:v>
                </c:pt>
                <c:pt idx="8">
                  <c:v>544</c:v>
                </c:pt>
                <c:pt idx="11">
                  <c:v>560</c:v>
                </c:pt>
                <c:pt idx="14">
                  <c:v>541</c:v>
                </c:pt>
              </c:numCache>
            </c:numRef>
          </c:val>
          <c:extLst>
            <c:ext xmlns:c16="http://schemas.microsoft.com/office/drawing/2014/chart" uri="{C3380CC4-5D6E-409C-BE32-E72D297353CC}">
              <c16:uniqueId val="{00000000-B41A-45C5-9498-D3B84B73BB4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41A-45C5-9498-D3B84B73BB4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2-B41A-45C5-9498-D3B84B73BB4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3-B41A-45C5-9498-D3B84B73BB4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143</c:v>
                </c:pt>
                <c:pt idx="3">
                  <c:v>142</c:v>
                </c:pt>
                <c:pt idx="6">
                  <c:v>138</c:v>
                </c:pt>
                <c:pt idx="9">
                  <c:v>138</c:v>
                </c:pt>
                <c:pt idx="12">
                  <c:v>131</c:v>
                </c:pt>
              </c:numCache>
            </c:numRef>
          </c:val>
          <c:extLst>
            <c:ext xmlns:c16="http://schemas.microsoft.com/office/drawing/2014/chart" uri="{C3380CC4-5D6E-409C-BE32-E72D297353CC}">
              <c16:uniqueId val="{00000004-B41A-45C5-9498-D3B84B73BB4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41A-45C5-9498-D3B84B73BB4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41A-45C5-9498-D3B84B73BB4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559</c:v>
                </c:pt>
                <c:pt idx="3">
                  <c:v>589</c:v>
                </c:pt>
                <c:pt idx="6">
                  <c:v>598</c:v>
                </c:pt>
                <c:pt idx="9">
                  <c:v>629</c:v>
                </c:pt>
                <c:pt idx="12">
                  <c:v>623</c:v>
                </c:pt>
              </c:numCache>
            </c:numRef>
          </c:val>
          <c:extLst>
            <c:ext xmlns:c16="http://schemas.microsoft.com/office/drawing/2014/chart" uri="{C3380CC4-5D6E-409C-BE32-E72D297353CC}">
              <c16:uniqueId val="{00000007-B41A-45C5-9498-D3B84B73BB4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179</c:v>
                </c:pt>
                <c:pt idx="2">
                  <c:v>#N/A</c:v>
                </c:pt>
                <c:pt idx="3">
                  <c:v>#N/A</c:v>
                </c:pt>
                <c:pt idx="4">
                  <c:v>216</c:v>
                </c:pt>
                <c:pt idx="5">
                  <c:v>#N/A</c:v>
                </c:pt>
                <c:pt idx="6">
                  <c:v>#N/A</c:v>
                </c:pt>
                <c:pt idx="7">
                  <c:v>193</c:v>
                </c:pt>
                <c:pt idx="8">
                  <c:v>#N/A</c:v>
                </c:pt>
                <c:pt idx="9">
                  <c:v>#N/A</c:v>
                </c:pt>
                <c:pt idx="10">
                  <c:v>207</c:v>
                </c:pt>
                <c:pt idx="11">
                  <c:v>#N/A</c:v>
                </c:pt>
                <c:pt idx="12">
                  <c:v>#N/A</c:v>
                </c:pt>
                <c:pt idx="13">
                  <c:v>213</c:v>
                </c:pt>
                <c:pt idx="14">
                  <c:v>#N/A</c:v>
                </c:pt>
              </c:numCache>
            </c:numRef>
          </c:val>
          <c:smooth val="0"/>
          <c:extLst>
            <c:ext xmlns:c16="http://schemas.microsoft.com/office/drawing/2014/chart" uri="{C3380CC4-5D6E-409C-BE32-E72D297353CC}">
              <c16:uniqueId val="{00000008-B41A-45C5-9498-D3B84B73BB4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4510</c:v>
                </c:pt>
                <c:pt idx="5">
                  <c:v>4551</c:v>
                </c:pt>
                <c:pt idx="8">
                  <c:v>4499</c:v>
                </c:pt>
                <c:pt idx="11">
                  <c:v>4314</c:v>
                </c:pt>
                <c:pt idx="14">
                  <c:v>3948</c:v>
                </c:pt>
              </c:numCache>
            </c:numRef>
          </c:val>
          <c:extLst>
            <c:ext xmlns:c16="http://schemas.microsoft.com/office/drawing/2014/chart" uri="{C3380CC4-5D6E-409C-BE32-E72D297353CC}">
              <c16:uniqueId val="{00000000-AC17-4A35-AE06-84B39203CB2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215</c:v>
                </c:pt>
                <c:pt idx="5">
                  <c:v>156</c:v>
                </c:pt>
                <c:pt idx="8">
                  <c:v>113</c:v>
                </c:pt>
                <c:pt idx="11">
                  <c:v>75</c:v>
                </c:pt>
                <c:pt idx="14">
                  <c:v>43</c:v>
                </c:pt>
              </c:numCache>
            </c:numRef>
          </c:val>
          <c:extLst>
            <c:ext xmlns:c16="http://schemas.microsoft.com/office/drawing/2014/chart" uri="{C3380CC4-5D6E-409C-BE32-E72D297353CC}">
              <c16:uniqueId val="{00000001-AC17-4A35-AE06-84B39203CB2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4255</c:v>
                </c:pt>
                <c:pt idx="5">
                  <c:v>4193</c:v>
                </c:pt>
                <c:pt idx="8">
                  <c:v>4365</c:v>
                </c:pt>
                <c:pt idx="11">
                  <c:v>4715</c:v>
                </c:pt>
                <c:pt idx="14">
                  <c:v>4811</c:v>
                </c:pt>
              </c:numCache>
            </c:numRef>
          </c:val>
          <c:extLst>
            <c:ext xmlns:c16="http://schemas.microsoft.com/office/drawing/2014/chart" uri="{C3380CC4-5D6E-409C-BE32-E72D297353CC}">
              <c16:uniqueId val="{00000002-AC17-4A35-AE06-84B39203CB2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C17-4A35-AE06-84B39203CB2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C17-4A35-AE06-84B39203CB2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C17-4A35-AE06-84B39203CB2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975</c:v>
                </c:pt>
                <c:pt idx="3">
                  <c:v>960</c:v>
                </c:pt>
                <c:pt idx="6">
                  <c:v>921</c:v>
                </c:pt>
                <c:pt idx="9">
                  <c:v>896</c:v>
                </c:pt>
                <c:pt idx="12">
                  <c:v>887</c:v>
                </c:pt>
              </c:numCache>
            </c:numRef>
          </c:val>
          <c:extLst>
            <c:ext xmlns:c16="http://schemas.microsoft.com/office/drawing/2014/chart" uri="{C3380CC4-5D6E-409C-BE32-E72D297353CC}">
              <c16:uniqueId val="{00000006-AC17-4A35-AE06-84B39203CB2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7-AC17-4A35-AE06-84B39203CB2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869</c:v>
                </c:pt>
                <c:pt idx="3">
                  <c:v>775</c:v>
                </c:pt>
                <c:pt idx="6">
                  <c:v>670</c:v>
                </c:pt>
                <c:pt idx="9">
                  <c:v>580</c:v>
                </c:pt>
                <c:pt idx="12">
                  <c:v>472</c:v>
                </c:pt>
              </c:numCache>
            </c:numRef>
          </c:val>
          <c:extLst>
            <c:ext xmlns:c16="http://schemas.microsoft.com/office/drawing/2014/chart" uri="{C3380CC4-5D6E-409C-BE32-E72D297353CC}">
              <c16:uniqueId val="{00000008-AC17-4A35-AE06-84B39203CB2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25</c:v>
                </c:pt>
                <c:pt idx="3">
                  <c:v>14</c:v>
                </c:pt>
                <c:pt idx="6">
                  <c:v>9</c:v>
                </c:pt>
                <c:pt idx="9">
                  <c:v>5</c:v>
                </c:pt>
                <c:pt idx="12">
                  <c:v>179</c:v>
                </c:pt>
              </c:numCache>
            </c:numRef>
          </c:val>
          <c:extLst>
            <c:ext xmlns:c16="http://schemas.microsoft.com/office/drawing/2014/chart" uri="{C3380CC4-5D6E-409C-BE32-E72D297353CC}">
              <c16:uniqueId val="{00000009-AC17-4A35-AE06-84B39203CB2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5280</c:v>
                </c:pt>
                <c:pt idx="3">
                  <c:v>5336</c:v>
                </c:pt>
                <c:pt idx="6">
                  <c:v>5313</c:v>
                </c:pt>
                <c:pt idx="9">
                  <c:v>5075</c:v>
                </c:pt>
                <c:pt idx="12">
                  <c:v>4647</c:v>
                </c:pt>
              </c:numCache>
            </c:numRef>
          </c:val>
          <c:extLst>
            <c:ext xmlns:c16="http://schemas.microsoft.com/office/drawing/2014/chart" uri="{C3380CC4-5D6E-409C-BE32-E72D297353CC}">
              <c16:uniqueId val="{0000000A-AC17-4A35-AE06-84B39203CB2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C17-4A35-AE06-84B39203CB2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1173</c:v>
                </c:pt>
                <c:pt idx="1">
                  <c:v>1329</c:v>
                </c:pt>
                <c:pt idx="2">
                  <c:v>1526</c:v>
                </c:pt>
              </c:numCache>
            </c:numRef>
          </c:val>
          <c:extLst>
            <c:ext xmlns:c16="http://schemas.microsoft.com/office/drawing/2014/chart" uri="{C3380CC4-5D6E-409C-BE32-E72D297353CC}">
              <c16:uniqueId val="{00000000-245D-4424-B697-FC8139FAD6B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512</c:v>
                </c:pt>
                <c:pt idx="1">
                  <c:v>512</c:v>
                </c:pt>
                <c:pt idx="2">
                  <c:v>512</c:v>
                </c:pt>
              </c:numCache>
            </c:numRef>
          </c:val>
          <c:extLst>
            <c:ext xmlns:c16="http://schemas.microsoft.com/office/drawing/2014/chart" uri="{C3380CC4-5D6E-409C-BE32-E72D297353CC}">
              <c16:uniqueId val="{00000001-245D-4424-B697-FC8139FAD6B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2442</c:v>
                </c:pt>
                <c:pt idx="1">
                  <c:v>2630</c:v>
                </c:pt>
                <c:pt idx="2">
                  <c:v>2525</c:v>
                </c:pt>
              </c:numCache>
            </c:numRef>
          </c:val>
          <c:extLst>
            <c:ext xmlns:c16="http://schemas.microsoft.com/office/drawing/2014/chart" uri="{C3380CC4-5D6E-409C-BE32-E72D297353CC}">
              <c16:uniqueId val="{00000002-245D-4424-B697-FC8139FAD6B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当町で用いているシミュレーションにおいて常に状況を把握しながら進めているが、数年前に実施した大型の施設整備などの影響で増加傾向にあった償還額は、一旦のピークをむかえている。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交付税措置率の高い起債を予定してはいるものの、今後数年間にわたり、多額の借入を要する事業を予定していることから、中期的な影響を注視し、適正な財政運営に努めていく。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一定額を積立できている状況にあるが、借入の総額から見ると僅かであるため、現状としては極力維持できるように考えている。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数値は良い方向に進んでおり、今のところ大きな問題は生じていないが、充当可能財源における基金には「その他特定目的基金」が含まれており、これらの使途によっては状況が変わる可能性がない訳ではな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今後も可能な限り世代間の公平な財政運営となるよう、必要な部分には基金を充当するなどして、適正な財政運営に努めていく。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北海道美深町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年度ごとの増減はあるものの、効率的な財政運営に努めてきた結果、歳計剰余金を中心に財政調整基金や特定目的基金に積立することができている。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一部、必要な事業に対して基金を取り崩して対応しているものの、極端に基金残高が減少するような状況にはなっていない。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基金の残高については、積立の設定目標を定めている訳ではないが、有事の際に対応できるためには相当額必要と考えている。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可能な限り基金に頼らない予算編成が必要である。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公共施設整備基金：教育、文化、福祉、産業その他の公共的施設の建設整備事業を円滑に進めるため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国鉄美幸線代替輸送確保基金：国鉄美幸線が廃止された以降、代替輸送事業の財政需要（バス運行・施設維持）に備えるため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まちづくり応援基金：ふるさと納税制度による寄附金を必要に応じて積み立て、寄附者の意向に沿った形で必要な事業に充当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ふるさと納税制度による寄附金を目的に沿った形でそれぞれの基金へ積み増ししたが、必要な事業に充当したものの方が上回り、</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年度の比較で見ると微減となった。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特に「公共施設整備基金」は公共施設の維持補修等に一部活用したほか、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ふるさと納税寄附金によって積立された「まちづくり応援基金寄附金」においても町内公園の整備に充当するなどにより一部活用した。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特に多額を保有している「公共施設整備基金」については、将来的に町役場庁舎をはじめ、施設の更新整備に活用していく予定。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その他については、それぞれ目的に沿った形で、財政状況を見ながら必要に応じ活用していくこととし、極端に残高が減少しないよう配慮していく。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過去３年にわたり、新型コロナウイルス感染症の影響などにより事業が未執行となったことや、当初予定よりも普通交付税が多く収入できたことなどから、歳計剰余金を当該基金に積み立てることができたため残高が増加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具体的な基金額保有目標は掲げていないが、当面の間は必要に応じて活用できるものと考えている。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現在保有している程度は有事に備えて必要なレベルだと認識しており、年度間の財源調整はもとより、状況に応じて今後も積立、取崩しと活用していきたい。</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いずれにせよ、極端に残高が減少しないように配慮しながら財源不足に対応していくことが必要である。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過去数年を見ても、単年度の償還額に充てるために一時的に繰入した経過があるが、近年は繰入せずに対応しており横ばいが続いている。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この程度の残高は維持しておきたいが、必要に応じて活用も視野に入れる。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（今後数年で起債の償還額が増加していく見込あり）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3,890
3,860
672.09
5,787,262
5,206,470
555,226
3,846,723
4,647,237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基準財政需要額については、前年に引き続き新型コロナウイルス感染症における各種対策に要する項目が設けられており、伸びのあった前年度と同水準で推移した。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財政運営状況は悪くはないものの、これらの要因もあって財政力指数は微減となった。自主財源の確保が厳しい状況に変わりはなく、類似団体と比較しても財政基盤は弱い状況にある。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引き続き経常的経費の抑制に努めるとともに、自主財源の確保に向けて努力する。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115358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676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75142</xdr:rowOff>
    </xdr:from>
    <xdr:to>
      <xdr:col>19</xdr:col>
      <xdr:colOff>133350</xdr:colOff>
      <xdr:row>43</xdr:row>
      <xdr:rowOff>95250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95250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110719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価の高騰や、各種労務費等の上昇によって、経常的経費の支出が増加していることに加え、今まで臨時的経費として分類していた特別会計に対する繰出金の多数を、実態に合わせて経常的経費に分類したことによって、単年度の比率が大きく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依然として一般財源収入の増加は難しい状況にあるが、経常的経費の抑制を図りながら健全な財政運営に向けて努力する。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21379</xdr:rowOff>
    </xdr:from>
    <xdr:to>
      <xdr:col>23</xdr:col>
      <xdr:colOff>133350</xdr:colOff>
      <xdr:row>62</xdr:row>
      <xdr:rowOff>108796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308379"/>
          <a:ext cx="838200" cy="43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21379</xdr:rowOff>
    </xdr:from>
    <xdr:to>
      <xdr:col>19</xdr:col>
      <xdr:colOff>133350</xdr:colOff>
      <xdr:row>61</xdr:row>
      <xdr:rowOff>59055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308379"/>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59055</xdr:rowOff>
    </xdr:from>
    <xdr:to>
      <xdr:col>15</xdr:col>
      <xdr:colOff>82550</xdr:colOff>
      <xdr:row>61</xdr:row>
      <xdr:rowOff>95250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5175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59055</xdr:rowOff>
    </xdr:from>
    <xdr:to>
      <xdr:col>11</xdr:col>
      <xdr:colOff>31750</xdr:colOff>
      <xdr:row>61</xdr:row>
      <xdr:rowOff>95250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5175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74523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142029</xdr:rowOff>
    </xdr:from>
    <xdr:to>
      <xdr:col>19</xdr:col>
      <xdr:colOff>184150</xdr:colOff>
      <xdr:row>60</xdr:row>
      <xdr:rowOff>72179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2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82356</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026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8255</xdr:rowOff>
    </xdr:from>
    <xdr:to>
      <xdr:col>15</xdr:col>
      <xdr:colOff>133350</xdr:colOff>
      <xdr:row>61</xdr:row>
      <xdr:rowOff>109855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120032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44450</xdr:rowOff>
    </xdr:from>
    <xdr:to>
      <xdr:col>11</xdr:col>
      <xdr:colOff>82550</xdr:colOff>
      <xdr:row>61</xdr:row>
      <xdr:rowOff>146050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156227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8255</xdr:rowOff>
    </xdr:from>
    <xdr:to>
      <xdr:col>7</xdr:col>
      <xdr:colOff>31750</xdr:colOff>
      <xdr:row>61</xdr:row>
      <xdr:rowOff>109855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120032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[508,794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毎年人口が減少している状況にあるが、人口の減少によらず必要となる経費も大きいため、人口に比例して経費を下げる、もしくは維持していくことは難しく、一人当たりの額が増加していく実態がある。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他の項目でも似たような傾向が出てくるが、物価の高騰や労務費の上昇に加え、給与水準が上向きになっていることから、前年度と比較すると数値は上昇した。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避けられない要因が大きい項目ではあるが、引き続き可能な範囲での経費抑制に努めたい。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132403</xdr:rowOff>
    </xdr:from>
    <xdr:to>
      <xdr:col>23</xdr:col>
      <xdr:colOff>133350</xdr:colOff>
      <xdr:row>82</xdr:row>
      <xdr:rowOff>151006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91303"/>
          <a:ext cx="838200" cy="1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132403</xdr:rowOff>
    </xdr:from>
    <xdr:to>
      <xdr:col>19</xdr:col>
      <xdr:colOff>133350</xdr:colOff>
      <xdr:row>82</xdr:row>
      <xdr:rowOff>140165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191303"/>
          <a:ext cx="889000" cy="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2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136477</xdr:rowOff>
    </xdr:from>
    <xdr:to>
      <xdr:col>15</xdr:col>
      <xdr:colOff>82550</xdr:colOff>
      <xdr:row>82</xdr:row>
      <xdr:rowOff>140165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95377"/>
          <a:ext cx="889000" cy="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77195</xdr:rowOff>
    </xdr:from>
    <xdr:to>
      <xdr:col>11</xdr:col>
      <xdr:colOff>31750</xdr:colOff>
      <xdr:row>82</xdr:row>
      <xdr:rowOff>136477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36095"/>
          <a:ext cx="889000" cy="5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100206</xdr:rowOff>
    </xdr:from>
    <xdr:to>
      <xdr:col>23</xdr:col>
      <xdr:colOff>184150</xdr:colOff>
      <xdr:row>83</xdr:row>
      <xdr:rowOff>30356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5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116733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0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81603</xdr:rowOff>
    </xdr:from>
    <xdr:to>
      <xdr:col>19</xdr:col>
      <xdr:colOff>184150</xdr:colOff>
      <xdr:row>83</xdr:row>
      <xdr:rowOff>11753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4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21930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909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89365</xdr:rowOff>
    </xdr:from>
    <xdr:to>
      <xdr:col>15</xdr:col>
      <xdr:colOff>133350</xdr:colOff>
      <xdr:row>83</xdr:row>
      <xdr:rowOff>19515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14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4292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23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85677</xdr:rowOff>
    </xdr:from>
    <xdr:to>
      <xdr:col>11</xdr:col>
      <xdr:colOff>82550</xdr:colOff>
      <xdr:row>83</xdr:row>
      <xdr:rowOff>15827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4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604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23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26395</xdr:rowOff>
    </xdr:from>
    <xdr:to>
      <xdr:col>7</xdr:col>
      <xdr:colOff>31750</xdr:colOff>
      <xdr:row>82</xdr:row>
      <xdr:rowOff>127995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8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138172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5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類似団体と比較しても大差ないが、若干低いものと思っている。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今後も引き続き適正な取扱いに努める。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57913</xdr:rowOff>
    </xdr:from>
    <xdr:to>
      <xdr:col>81</xdr:col>
      <xdr:colOff>44450</xdr:colOff>
      <xdr:row>88</xdr:row>
      <xdr:rowOff>101346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5145513"/>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48261</xdr:rowOff>
    </xdr:from>
    <xdr:to>
      <xdr:col>77</xdr:col>
      <xdr:colOff>44450</xdr:colOff>
      <xdr:row>88</xdr:row>
      <xdr:rowOff>57913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5135861"/>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14478</xdr:rowOff>
    </xdr:from>
    <xdr:to>
      <xdr:col>72</xdr:col>
      <xdr:colOff>203200</xdr:colOff>
      <xdr:row>88</xdr:row>
      <xdr:rowOff>48261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5102078"/>
          <a:ext cx="8890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14478</xdr:rowOff>
    </xdr:from>
    <xdr:to>
      <xdr:col>68</xdr:col>
      <xdr:colOff>152400</xdr:colOff>
      <xdr:row>88</xdr:row>
      <xdr:rowOff>77215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5102078"/>
          <a:ext cx="889000" cy="6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64533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50546</xdr:rowOff>
    </xdr:from>
    <xdr:to>
      <xdr:col>81</xdr:col>
      <xdr:colOff>95250</xdr:colOff>
      <xdr:row>88</xdr:row>
      <xdr:rowOff>152146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13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22623</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511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7113</xdr:rowOff>
    </xdr:from>
    <xdr:to>
      <xdr:col>77</xdr:col>
      <xdr:colOff>95250</xdr:colOff>
      <xdr:row>88</xdr:row>
      <xdr:rowOff>108713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93490</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181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168911</xdr:rowOff>
    </xdr:from>
    <xdr:to>
      <xdr:col>73</xdr:col>
      <xdr:colOff>44450</xdr:colOff>
      <xdr:row>88</xdr:row>
      <xdr:rowOff>99061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83838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135128</xdr:rowOff>
    </xdr:from>
    <xdr:to>
      <xdr:col>68</xdr:col>
      <xdr:colOff>203200</xdr:colOff>
      <xdr:row>88</xdr:row>
      <xdr:rowOff>65278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05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75455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820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26415</xdr:rowOff>
    </xdr:from>
    <xdr:to>
      <xdr:col>64</xdr:col>
      <xdr:colOff>152400</xdr:colOff>
      <xdr:row>88</xdr:row>
      <xdr:rowOff>128015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11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112792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20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組織全体の業務量や職員の健康状態に留意し、将来を見据えて職員年齢構成に配慮しながら採用するよう努力している。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突発的な要因による多少の増減はあるものの、毎年の実人数に大きな変動はないが、人口減少の影響もあり数値は増加している状況にある。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今後も現状維持を基本としながら、状況に応じて適正な人員の配置に努める。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11140</xdr:rowOff>
    </xdr:from>
    <xdr:to>
      <xdr:col>81</xdr:col>
      <xdr:colOff>44450</xdr:colOff>
      <xdr:row>61</xdr:row>
      <xdr:rowOff>33891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69590"/>
          <a:ext cx="838200" cy="2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205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156736</xdr:rowOff>
    </xdr:from>
    <xdr:to>
      <xdr:col>77</xdr:col>
      <xdr:colOff>44450</xdr:colOff>
      <xdr:row>61</xdr:row>
      <xdr:rowOff>11140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43736"/>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10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129849</xdr:rowOff>
    </xdr:from>
    <xdr:to>
      <xdr:col>72</xdr:col>
      <xdr:colOff>203200</xdr:colOff>
      <xdr:row>60</xdr:row>
      <xdr:rowOff>156736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16849"/>
          <a:ext cx="889000" cy="2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99169</xdr:rowOff>
    </xdr:from>
    <xdr:to>
      <xdr:col>68</xdr:col>
      <xdr:colOff>152400</xdr:colOff>
      <xdr:row>60</xdr:row>
      <xdr:rowOff>129849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386169"/>
          <a:ext cx="889000" cy="3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154541</xdr:rowOff>
    </xdr:from>
    <xdr:to>
      <xdr:col>81</xdr:col>
      <xdr:colOff>95250</xdr:colOff>
      <xdr:row>61</xdr:row>
      <xdr:rowOff>84691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4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126618</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4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131790</xdr:rowOff>
    </xdr:from>
    <xdr:to>
      <xdr:col>77</xdr:col>
      <xdr:colOff>95250</xdr:colOff>
      <xdr:row>61</xdr:row>
      <xdr:rowOff>61940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1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46717</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505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105936</xdr:rowOff>
    </xdr:from>
    <xdr:to>
      <xdr:col>73</xdr:col>
      <xdr:colOff>44450</xdr:colOff>
      <xdr:row>61</xdr:row>
      <xdr:rowOff>36086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20863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479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79049</xdr:rowOff>
    </xdr:from>
    <xdr:to>
      <xdr:col>68</xdr:col>
      <xdr:colOff>203200</xdr:colOff>
      <xdr:row>61</xdr:row>
      <xdr:rowOff>9199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6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165426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45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48369</xdr:rowOff>
    </xdr:from>
    <xdr:to>
      <xdr:col>64</xdr:col>
      <xdr:colOff>152400</xdr:colOff>
      <xdr:row>60</xdr:row>
      <xdr:rowOff>149969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134746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421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比率的には横ばいで推移している。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借入しているものの大半が、後年度以降の交付税措置が大きいものが多く、状況としては悪いものではないと考えている。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今後も引き続き計画的な財政運営に努めていく。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76200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0815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41</xdr:row>
      <xdr:rowOff>76200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76200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0815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52070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05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17797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88917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一定程度、財政調整基金のほか、公共施設整備基金などの特定目的基金を保有出来ていることから、将来負担比率は発生していない。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近年は基金取崩しの予算編成（当初予算）とせざるを得ない状況が続いているが、決算としてはそれほど基金繰入することなく財政運営ができている。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3,890
3,860
672.09
5,787,262
5,206,470
555,226
3,846,723
4,647,237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類似団体と似たような動きで推移している。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具体的な内容に大きな変動はなく、特に改めることはないが、今後も状況を見ながら適正な取扱いに努める。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36</xdr:row>
      <xdr:rowOff>85852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534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81280</xdr:rowOff>
    </xdr:from>
    <xdr:to>
      <xdr:col>19</xdr:col>
      <xdr:colOff>187325</xdr:colOff>
      <xdr:row>37</xdr:row>
      <xdr:rowOff>28702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5348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131572</xdr:rowOff>
    </xdr:from>
    <xdr:to>
      <xdr:col>15</xdr:col>
      <xdr:colOff>98425</xdr:colOff>
      <xdr:row>37</xdr:row>
      <xdr:rowOff>28702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037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108712</xdr:rowOff>
    </xdr:from>
    <xdr:to>
      <xdr:col>11</xdr:col>
      <xdr:colOff>9525</xdr:colOff>
      <xdr:row>36</xdr:row>
      <xdr:rowOff>131572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809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35052</xdr:rowOff>
    </xdr:from>
    <xdr:to>
      <xdr:col>24</xdr:col>
      <xdr:colOff>76200</xdr:colOff>
      <xdr:row>36</xdr:row>
      <xdr:rowOff>136652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51579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30480</xdr:rowOff>
    </xdr:from>
    <xdr:to>
      <xdr:col>20</xdr:col>
      <xdr:colOff>38100</xdr:colOff>
      <xdr:row>36</xdr:row>
      <xdr:rowOff>132080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149352</xdr:rowOff>
    </xdr:from>
    <xdr:to>
      <xdr:col>15</xdr:col>
      <xdr:colOff>149225</xdr:colOff>
      <xdr:row>37</xdr:row>
      <xdr:rowOff>79502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80772</xdr:rowOff>
    </xdr:from>
    <xdr:to>
      <xdr:col>11</xdr:col>
      <xdr:colOff>60325</xdr:colOff>
      <xdr:row>37</xdr:row>
      <xdr:rowOff>10922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169689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類似団体と似たような数値で推移している。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これまでも適正な数値の把握から、可能な範囲での経常的経費削減に努めてきたが、近年避けて通れない物価高騰、労務費の上昇、エネルギー価格の高騰などの影響により、特に物件費の上昇が止まらない。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そのような状況下ではあるが、引き続き適正な数値の把握に努めていく。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37846</xdr:rowOff>
    </xdr:from>
    <xdr:to>
      <xdr:col>82</xdr:col>
      <xdr:colOff>107950</xdr:colOff>
      <xdr:row>17</xdr:row>
      <xdr:rowOff>92710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5249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37846</xdr:rowOff>
    </xdr:from>
    <xdr:to>
      <xdr:col>78</xdr:col>
      <xdr:colOff>69850</xdr:colOff>
      <xdr:row>17</xdr:row>
      <xdr:rowOff>37846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52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37846</xdr:rowOff>
    </xdr:from>
    <xdr:to>
      <xdr:col>73</xdr:col>
      <xdr:colOff>180975</xdr:colOff>
      <xdr:row>17</xdr:row>
      <xdr:rowOff>92710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9524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92710</xdr:rowOff>
    </xdr:from>
    <xdr:to>
      <xdr:col>69</xdr:col>
      <xdr:colOff>92075</xdr:colOff>
      <xdr:row>17</xdr:row>
      <xdr:rowOff>129286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30073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41910</xdr:rowOff>
    </xdr:from>
    <xdr:to>
      <xdr:col>82</xdr:col>
      <xdr:colOff>158750</xdr:colOff>
      <xdr:row>17</xdr:row>
      <xdr:rowOff>143510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13987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158496</xdr:rowOff>
    </xdr:from>
    <xdr:to>
      <xdr:col>78</xdr:col>
      <xdr:colOff>120650</xdr:colOff>
      <xdr:row>17</xdr:row>
      <xdr:rowOff>88646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158496</xdr:rowOff>
    </xdr:from>
    <xdr:to>
      <xdr:col>74</xdr:col>
      <xdr:colOff>31750</xdr:colOff>
      <xdr:row>17</xdr:row>
      <xdr:rowOff>88646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41910</xdr:rowOff>
    </xdr:from>
    <xdr:to>
      <xdr:col>69</xdr:col>
      <xdr:colOff>142875</xdr:colOff>
      <xdr:row>17</xdr:row>
      <xdr:rowOff>143510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153687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78486</xdr:rowOff>
    </xdr:from>
    <xdr:to>
      <xdr:col>65</xdr:col>
      <xdr:colOff>53975</xdr:colOff>
      <xdr:row>18</xdr:row>
      <xdr:rowOff>8636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164863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少子高齢化の影響、障害者福祉に要する経費によるものが大きいため、扶助費は先の読みにくい状況が続く。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削減の方策は難しい項目ではあるが、今後も数値の変動に注視し、適正な運営に努める。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78015</xdr:rowOff>
    </xdr:from>
    <xdr:to>
      <xdr:col>24</xdr:col>
      <xdr:colOff>25400</xdr:colOff>
      <xdr:row>54</xdr:row>
      <xdr:rowOff>94343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363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61685</xdr:rowOff>
    </xdr:from>
    <xdr:to>
      <xdr:col>19</xdr:col>
      <xdr:colOff>187325</xdr:colOff>
      <xdr:row>54</xdr:row>
      <xdr:rowOff>78015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54</xdr:row>
      <xdr:rowOff>94343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94343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5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27215</xdr:rowOff>
    </xdr:from>
    <xdr:to>
      <xdr:col>20</xdr:col>
      <xdr:colOff>38100</xdr:colOff>
      <xdr:row>54</xdr:row>
      <xdr:rowOff>128815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138992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前年度と比較すると数値が大きく増加したが、一番の要因は、繰出金において、前年度まで臨時的経費としていた特別会計に対する繰出の多数を、実態に合わせて経常的経費に分類したことによる。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内容的に大きな変動はないため、引き続き現状維持が基本となるが、今後も適正な数値の維持に努めていく。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167005</xdr:rowOff>
    </xdr:from>
    <xdr:to>
      <xdr:col>82</xdr:col>
      <xdr:colOff>107950</xdr:colOff>
      <xdr:row>58</xdr:row>
      <xdr:rowOff>46990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596755"/>
          <a:ext cx="838200" cy="39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167005</xdr:rowOff>
    </xdr:from>
    <xdr:to>
      <xdr:col>78</xdr:col>
      <xdr:colOff>69850</xdr:colOff>
      <xdr:row>56</xdr:row>
      <xdr:rowOff>58420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59675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35560</xdr:rowOff>
    </xdr:from>
    <xdr:to>
      <xdr:col>73</xdr:col>
      <xdr:colOff>180975</xdr:colOff>
      <xdr:row>56</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63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35560</xdr:rowOff>
    </xdr:from>
    <xdr:to>
      <xdr:col>69</xdr:col>
      <xdr:colOff>92075</xdr:colOff>
      <xdr:row>56</xdr:row>
      <xdr:rowOff>41275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6367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167640</xdr:rowOff>
    </xdr:from>
    <xdr:to>
      <xdr:col>82</xdr:col>
      <xdr:colOff>158750</xdr:colOff>
      <xdr:row>58</xdr:row>
      <xdr:rowOff>97790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139717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91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116205</xdr:rowOff>
    </xdr:from>
    <xdr:to>
      <xdr:col>78</xdr:col>
      <xdr:colOff>120650</xdr:colOff>
      <xdr:row>56</xdr:row>
      <xdr:rowOff>46355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54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56532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314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156210</xdr:rowOff>
    </xdr:from>
    <xdr:to>
      <xdr:col>69</xdr:col>
      <xdr:colOff>142875</xdr:colOff>
      <xdr:row>56</xdr:row>
      <xdr:rowOff>86360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161925</xdr:rowOff>
    </xdr:from>
    <xdr:to>
      <xdr:col>65</xdr:col>
      <xdr:colOff>53975</xdr:colOff>
      <xdr:row>56</xdr:row>
      <xdr:rowOff>92075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102252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拡大を要因とする経済情勢の変化に対応するため、様々な業種に対し支援を行った影響もあるが、経常的な部分である消防事務組合にかかる経費、広域でのごみ処理・し尿処理にかかる経費、公的病院への支援などが大半を占めており、これら数値の変動により比率が上昇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引き続き適正な数値の維持に努める。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170434</xdr:rowOff>
    </xdr:from>
    <xdr:to>
      <xdr:col>82</xdr:col>
      <xdr:colOff>107950</xdr:colOff>
      <xdr:row>36</xdr:row>
      <xdr:rowOff>67564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17118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170434</xdr:rowOff>
    </xdr:from>
    <xdr:to>
      <xdr:col>78</xdr:col>
      <xdr:colOff>69850</xdr:colOff>
      <xdr:row>36</xdr:row>
      <xdr:rowOff>30988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1711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2031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81280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239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119634</xdr:rowOff>
    </xdr:from>
    <xdr:to>
      <xdr:col>78</xdr:col>
      <xdr:colOff>120650</xdr:colOff>
      <xdr:row>36</xdr:row>
      <xdr:rowOff>49784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59961</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横ばいで推移しているものの、過剰な借り入れは後年度以降の公債費押し上げにつながるため、慎重な対応が求められる。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そのような状況でも、近年は財政的に優位となる起債の借入が大半であり、計画的なものである。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今後も中期的な財政状況を見据えながら適正な取扱いに努めていく。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43180</xdr:rowOff>
    </xdr:from>
    <xdr:to>
      <xdr:col>24</xdr:col>
      <xdr:colOff>25400</xdr:colOff>
      <xdr:row>76</xdr:row>
      <xdr:rowOff>77470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0733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43180</xdr:rowOff>
    </xdr:from>
    <xdr:to>
      <xdr:col>19</xdr:col>
      <xdr:colOff>187325</xdr:colOff>
      <xdr:row>76</xdr:row>
      <xdr:rowOff>77470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0733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77470</xdr:rowOff>
    </xdr:from>
    <xdr:to>
      <xdr:col>15</xdr:col>
      <xdr:colOff>98425</xdr:colOff>
      <xdr:row>76</xdr:row>
      <xdr:rowOff>88900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1076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50800</xdr:rowOff>
    </xdr:from>
    <xdr:to>
      <xdr:col>11</xdr:col>
      <xdr:colOff>9525</xdr:colOff>
      <xdr:row>76</xdr:row>
      <xdr:rowOff>88900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08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26670</xdr:rowOff>
    </xdr:from>
    <xdr:to>
      <xdr:col>24</xdr:col>
      <xdr:colOff>76200</xdr:colOff>
      <xdr:row>76</xdr:row>
      <xdr:rowOff>128270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43197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163830</xdr:rowOff>
    </xdr:from>
    <xdr:to>
      <xdr:col>20</xdr:col>
      <xdr:colOff>38100</xdr:colOff>
      <xdr:row>76</xdr:row>
      <xdr:rowOff>93980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26670</xdr:rowOff>
    </xdr:from>
    <xdr:to>
      <xdr:col>15</xdr:col>
      <xdr:colOff>149225</xdr:colOff>
      <xdr:row>76</xdr:row>
      <xdr:rowOff>128270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138447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0</xdr:rowOff>
    </xdr:from>
    <xdr:to>
      <xdr:col>6</xdr:col>
      <xdr:colOff>171450</xdr:colOff>
      <xdr:row>76</xdr:row>
      <xdr:rowOff>101600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111777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上記、「その他」の項目と同様の要因によって、単年度の比率は大きく増加したが、内容に大きな変わりはない。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今後も適正な数値の維持に努めていく。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149861</xdr:rowOff>
    </xdr:from>
    <xdr:to>
      <xdr:col>82</xdr:col>
      <xdr:colOff>107950</xdr:colOff>
      <xdr:row>78</xdr:row>
      <xdr:rowOff>8889</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008611"/>
          <a:ext cx="838200" cy="37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149861</xdr:rowOff>
    </xdr:from>
    <xdr:to>
      <xdr:col>78</xdr:col>
      <xdr:colOff>69850</xdr:colOff>
      <xdr:row>76</xdr:row>
      <xdr:rowOff>142239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008611"/>
          <a:ext cx="889000" cy="16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142239</xdr:rowOff>
    </xdr:from>
    <xdr:to>
      <xdr:col>73</xdr:col>
      <xdr:colOff>180975</xdr:colOff>
      <xdr:row>76</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1724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165100</xdr:rowOff>
    </xdr:from>
    <xdr:to>
      <xdr:col>69</xdr:col>
      <xdr:colOff>92075</xdr:colOff>
      <xdr:row>76</xdr:row>
      <xdr:rowOff>168911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1953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129539</xdr:rowOff>
    </xdr:from>
    <xdr:to>
      <xdr:col>82</xdr:col>
      <xdr:colOff>158750</xdr:colOff>
      <xdr:row>78</xdr:row>
      <xdr:rowOff>59689</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146066</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1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99060</xdr:rowOff>
    </xdr:from>
    <xdr:to>
      <xdr:col>78</xdr:col>
      <xdr:colOff>120650</xdr:colOff>
      <xdr:row>76</xdr:row>
      <xdr:rowOff>29211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39387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91439</xdr:rowOff>
    </xdr:from>
    <xdr:to>
      <xdr:col>74</xdr:col>
      <xdr:colOff>31750</xdr:colOff>
      <xdr:row>77</xdr:row>
      <xdr:rowOff>21589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31767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114300</xdr:rowOff>
    </xdr:from>
    <xdr:to>
      <xdr:col>69</xdr:col>
      <xdr:colOff>142875</xdr:colOff>
      <xdr:row>77</xdr:row>
      <xdr:rowOff>44450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54627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118111</xdr:rowOff>
    </xdr:from>
    <xdr:to>
      <xdr:col>65</xdr:col>
      <xdr:colOff>53975</xdr:colOff>
      <xdr:row>77</xdr:row>
      <xdr:rowOff>48261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58437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北海道美深町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171031</xdr:rowOff>
    </xdr:from>
    <xdr:to>
      <xdr:col>29</xdr:col>
      <xdr:colOff>127000</xdr:colOff>
      <xdr:row>19</xdr:row>
      <xdr:rowOff>14109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304756"/>
          <a:ext cx="647700" cy="14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155809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289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14109</xdr:rowOff>
    </xdr:from>
    <xdr:to>
      <xdr:col>26</xdr:col>
      <xdr:colOff>50800</xdr:colOff>
      <xdr:row>19</xdr:row>
      <xdr:rowOff>25340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19284"/>
          <a:ext cx="698500" cy="11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25340</xdr:rowOff>
    </xdr:from>
    <xdr:to>
      <xdr:col>22</xdr:col>
      <xdr:colOff>114300</xdr:colOff>
      <xdr:row>19</xdr:row>
      <xdr:rowOff>54484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30515"/>
          <a:ext cx="698500" cy="29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54484</xdr:rowOff>
    </xdr:from>
    <xdr:to>
      <xdr:col>18</xdr:col>
      <xdr:colOff>177800</xdr:colOff>
      <xdr:row>19</xdr:row>
      <xdr:rowOff>82780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59659"/>
          <a:ext cx="698500" cy="28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115361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7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137414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9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120231</xdr:rowOff>
    </xdr:from>
    <xdr:to>
      <xdr:col>29</xdr:col>
      <xdr:colOff>177800</xdr:colOff>
      <xdr:row>19</xdr:row>
      <xdr:rowOff>50381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53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136758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9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134759</xdr:rowOff>
    </xdr:from>
    <xdr:to>
      <xdr:col>26</xdr:col>
      <xdr:colOff>101600</xdr:colOff>
      <xdr:row>19</xdr:row>
      <xdr:rowOff>64909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68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75086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037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145990</xdr:rowOff>
    </xdr:from>
    <xdr:to>
      <xdr:col>22</xdr:col>
      <xdr:colOff>165100</xdr:colOff>
      <xdr:row>19</xdr:row>
      <xdr:rowOff>76140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79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86317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04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3684</xdr:rowOff>
    </xdr:from>
    <xdr:to>
      <xdr:col>19</xdr:col>
      <xdr:colOff>38100</xdr:colOff>
      <xdr:row>19</xdr:row>
      <xdr:rowOff>105284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08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90061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3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31980</xdr:rowOff>
    </xdr:from>
    <xdr:to>
      <xdr:col>15</xdr:col>
      <xdr:colOff>101600</xdr:colOff>
      <xdr:row>19</xdr:row>
      <xdr:rowOff>133580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37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118357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23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104995</xdr:rowOff>
    </xdr:from>
    <xdr:to>
      <xdr:col>29</xdr:col>
      <xdr:colOff>127000</xdr:colOff>
      <xdr:row>37</xdr:row>
      <xdr:rowOff>117838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229695"/>
          <a:ext cx="647700" cy="12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117838</xdr:rowOff>
    </xdr:from>
    <xdr:to>
      <xdr:col>26</xdr:col>
      <xdr:colOff>50800</xdr:colOff>
      <xdr:row>37</xdr:row>
      <xdr:rowOff>142357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242538"/>
          <a:ext cx="698500" cy="24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122830</xdr:rowOff>
    </xdr:from>
    <xdr:to>
      <xdr:col>22</xdr:col>
      <xdr:colOff>114300</xdr:colOff>
      <xdr:row>37</xdr:row>
      <xdr:rowOff>142357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7247530"/>
          <a:ext cx="698500" cy="19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122830</xdr:rowOff>
    </xdr:from>
    <xdr:to>
      <xdr:col>18</xdr:col>
      <xdr:colOff>177800</xdr:colOff>
      <xdr:row>37</xdr:row>
      <xdr:rowOff>168966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247530"/>
          <a:ext cx="698500" cy="46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186333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31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54195</xdr:rowOff>
    </xdr:from>
    <xdr:to>
      <xdr:col>29</xdr:col>
      <xdr:colOff>177800</xdr:colOff>
      <xdr:row>37</xdr:row>
      <xdr:rowOff>155795</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178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26272</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1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67038</xdr:rowOff>
    </xdr:from>
    <xdr:to>
      <xdr:col>26</xdr:col>
      <xdr:colOff>101600</xdr:colOff>
      <xdr:row>37</xdr:row>
      <xdr:rowOff>168638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191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153415</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278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91557</xdr:rowOff>
    </xdr:from>
    <xdr:to>
      <xdr:col>22</xdr:col>
      <xdr:colOff>165100</xdr:colOff>
      <xdr:row>37</xdr:row>
      <xdr:rowOff>193157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216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177934</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30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72030</xdr:rowOff>
    </xdr:from>
    <xdr:to>
      <xdr:col>19</xdr:col>
      <xdr:colOff>38100</xdr:colOff>
      <xdr:row>37</xdr:row>
      <xdr:rowOff>173630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196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12357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6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118166</xdr:rowOff>
    </xdr:from>
    <xdr:to>
      <xdr:col>15</xdr:col>
      <xdr:colOff>101600</xdr:colOff>
      <xdr:row>37</xdr:row>
      <xdr:rowOff>219766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242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204543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32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3,890
3,860
672.09
5,787,262
5,206,470
555,226
3,846,723
4,647,237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108069</xdr:rowOff>
    </xdr:from>
    <xdr:to>
      <xdr:col>24</xdr:col>
      <xdr:colOff>63500</xdr:colOff>
      <xdr:row>36</xdr:row>
      <xdr:rowOff>112470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80269"/>
          <a:ext cx="838200" cy="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112470</xdr:rowOff>
    </xdr:from>
    <xdr:to>
      <xdr:col>19</xdr:col>
      <xdr:colOff>177800</xdr:colOff>
      <xdr:row>36</xdr:row>
      <xdr:rowOff>120425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84670"/>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120425</xdr:rowOff>
    </xdr:from>
    <xdr:to>
      <xdr:col>15</xdr:col>
      <xdr:colOff>50800</xdr:colOff>
      <xdr:row>37</xdr:row>
      <xdr:rowOff>6085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292625"/>
          <a:ext cx="889000" cy="5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6085</xdr:rowOff>
    </xdr:from>
    <xdr:to>
      <xdr:col>10</xdr:col>
      <xdr:colOff>114300</xdr:colOff>
      <xdr:row>37</xdr:row>
      <xdr:rowOff>30473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49735"/>
          <a:ext cx="889000" cy="2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57269</xdr:rowOff>
    </xdr:from>
    <xdr:to>
      <xdr:col>24</xdr:col>
      <xdr:colOff>114300</xdr:colOff>
      <xdr:row>36</xdr:row>
      <xdr:rowOff>158869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2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35696</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07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61670</xdr:rowOff>
    </xdr:from>
    <xdr:to>
      <xdr:col>20</xdr:col>
      <xdr:colOff>38100</xdr:colOff>
      <xdr:row>36</xdr:row>
      <xdr:rowOff>163270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8347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0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69625</xdr:rowOff>
    </xdr:from>
    <xdr:to>
      <xdr:col>15</xdr:col>
      <xdr:colOff>101600</xdr:colOff>
      <xdr:row>36</xdr:row>
      <xdr:rowOff>171225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4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16302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17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126735</xdr:rowOff>
    </xdr:from>
    <xdr:to>
      <xdr:col>10</xdr:col>
      <xdr:colOff>165100</xdr:colOff>
      <xdr:row>37</xdr:row>
      <xdr:rowOff>56885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9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73412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7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151123</xdr:rowOff>
    </xdr:from>
    <xdr:to>
      <xdr:col>6</xdr:col>
      <xdr:colOff>38100</xdr:colOff>
      <xdr:row>37</xdr:row>
      <xdr:rowOff>81273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2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72400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16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17676</xdr:rowOff>
    </xdr:from>
    <xdr:to>
      <xdr:col>24</xdr:col>
      <xdr:colOff>63500</xdr:colOff>
      <xdr:row>58</xdr:row>
      <xdr:rowOff>33029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61776"/>
          <a:ext cx="838200" cy="1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24632</xdr:rowOff>
    </xdr:from>
    <xdr:to>
      <xdr:col>19</xdr:col>
      <xdr:colOff>177800</xdr:colOff>
      <xdr:row>58</xdr:row>
      <xdr:rowOff>33029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968732"/>
          <a:ext cx="889000" cy="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148325</xdr:rowOff>
    </xdr:from>
    <xdr:to>
      <xdr:col>15</xdr:col>
      <xdr:colOff>50800</xdr:colOff>
      <xdr:row>58</xdr:row>
      <xdr:rowOff>24632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20975"/>
          <a:ext cx="889000" cy="4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148325</xdr:rowOff>
    </xdr:from>
    <xdr:to>
      <xdr:col>10</xdr:col>
      <xdr:colOff>114300</xdr:colOff>
      <xdr:row>58</xdr:row>
      <xdr:rowOff>51973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20975"/>
          <a:ext cx="889000" cy="7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138326</xdr:rowOff>
    </xdr:from>
    <xdr:to>
      <xdr:col>24</xdr:col>
      <xdr:colOff>114300</xdr:colOff>
      <xdr:row>58</xdr:row>
      <xdr:rowOff>68476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116753</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8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153679</xdr:rowOff>
    </xdr:from>
    <xdr:to>
      <xdr:col>20</xdr:col>
      <xdr:colOff>38100</xdr:colOff>
      <xdr:row>58</xdr:row>
      <xdr:rowOff>83829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2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74956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1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145282</xdr:rowOff>
    </xdr:from>
    <xdr:to>
      <xdr:col>15</xdr:col>
      <xdr:colOff>101600</xdr:colOff>
      <xdr:row>58</xdr:row>
      <xdr:rowOff>75432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1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91959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693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97525</xdr:rowOff>
    </xdr:from>
    <xdr:to>
      <xdr:col>10</xdr:col>
      <xdr:colOff>165100</xdr:colOff>
      <xdr:row>58</xdr:row>
      <xdr:rowOff>27675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7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44202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64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1173</xdr:rowOff>
    </xdr:from>
    <xdr:to>
      <xdr:col>6</xdr:col>
      <xdr:colOff>38100</xdr:colOff>
      <xdr:row>58</xdr:row>
      <xdr:rowOff>102773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4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93900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38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68909</xdr:rowOff>
    </xdr:from>
    <xdr:to>
      <xdr:col>24</xdr:col>
      <xdr:colOff>63500</xdr:colOff>
      <xdr:row>76</xdr:row>
      <xdr:rowOff>99478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099109"/>
          <a:ext cx="838200" cy="3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72567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02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65622</xdr:rowOff>
    </xdr:from>
    <xdr:to>
      <xdr:col>19</xdr:col>
      <xdr:colOff>177800</xdr:colOff>
      <xdr:row>76</xdr:row>
      <xdr:rowOff>99478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095822"/>
          <a:ext cx="889000" cy="3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29277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65622</xdr:rowOff>
    </xdr:from>
    <xdr:to>
      <xdr:col>15</xdr:col>
      <xdr:colOff>50800</xdr:colOff>
      <xdr:row>76</xdr:row>
      <xdr:rowOff>148907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095822"/>
          <a:ext cx="889000" cy="8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51880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25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130567</xdr:rowOff>
    </xdr:from>
    <xdr:to>
      <xdr:col>10</xdr:col>
      <xdr:colOff>114300</xdr:colOff>
      <xdr:row>76</xdr:row>
      <xdr:rowOff>148907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160767"/>
          <a:ext cx="889000" cy="1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96508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2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84335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28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18109</xdr:rowOff>
    </xdr:from>
    <xdr:to>
      <xdr:col>24</xdr:col>
      <xdr:colOff>114300</xdr:colOff>
      <xdr:row>76</xdr:row>
      <xdr:rowOff>119709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04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40985</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8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48678</xdr:rowOff>
    </xdr:from>
    <xdr:to>
      <xdr:col>20</xdr:col>
      <xdr:colOff>38100</xdr:colOff>
      <xdr:row>76</xdr:row>
      <xdr:rowOff>150278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0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166805</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85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14822</xdr:rowOff>
    </xdr:from>
    <xdr:to>
      <xdr:col>15</xdr:col>
      <xdr:colOff>101600</xdr:colOff>
      <xdr:row>76</xdr:row>
      <xdr:rowOff>116422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04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132949</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82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98107</xdr:rowOff>
    </xdr:from>
    <xdr:to>
      <xdr:col>10</xdr:col>
      <xdr:colOff>165100</xdr:colOff>
      <xdr:row>77</xdr:row>
      <xdr:rowOff>28257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12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44784</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9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79767</xdr:rowOff>
    </xdr:from>
    <xdr:to>
      <xdr:col>6</xdr:col>
      <xdr:colOff>38100</xdr:colOff>
      <xdr:row>77</xdr:row>
      <xdr:rowOff>9917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10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26444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88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118349</xdr:rowOff>
    </xdr:from>
    <xdr:to>
      <xdr:col>24</xdr:col>
      <xdr:colOff>63500</xdr:colOff>
      <xdr:row>95</xdr:row>
      <xdr:rowOff>29256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234649"/>
          <a:ext cx="838200" cy="8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118349</xdr:rowOff>
    </xdr:from>
    <xdr:to>
      <xdr:col>19</xdr:col>
      <xdr:colOff>177800</xdr:colOff>
      <xdr:row>96</xdr:row>
      <xdr:rowOff>26764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234649"/>
          <a:ext cx="889000" cy="25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26764</xdr:rowOff>
    </xdr:from>
    <xdr:to>
      <xdr:col>15</xdr:col>
      <xdr:colOff>50800</xdr:colOff>
      <xdr:row>96</xdr:row>
      <xdr:rowOff>50195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485964"/>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50195</xdr:rowOff>
    </xdr:from>
    <xdr:to>
      <xdr:col>10</xdr:col>
      <xdr:colOff>114300</xdr:colOff>
      <xdr:row>96</xdr:row>
      <xdr:rowOff>63897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509395"/>
          <a:ext cx="889000" cy="1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149906</xdr:rowOff>
    </xdr:from>
    <xdr:to>
      <xdr:col>24</xdr:col>
      <xdr:colOff>114300</xdr:colOff>
      <xdr:row>95</xdr:row>
      <xdr:rowOff>80056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6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1333</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11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67549</xdr:rowOff>
    </xdr:from>
    <xdr:to>
      <xdr:col>20</xdr:col>
      <xdr:colOff>38100</xdr:colOff>
      <xdr:row>94</xdr:row>
      <xdr:rowOff>169149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18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14226</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95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147414</xdr:rowOff>
    </xdr:from>
    <xdr:to>
      <xdr:col>15</xdr:col>
      <xdr:colOff>101600</xdr:colOff>
      <xdr:row>96</xdr:row>
      <xdr:rowOff>77564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3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68691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2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170845</xdr:rowOff>
    </xdr:from>
    <xdr:to>
      <xdr:col>10</xdr:col>
      <xdr:colOff>165100</xdr:colOff>
      <xdr:row>96</xdr:row>
      <xdr:rowOff>100995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92122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55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13097</xdr:rowOff>
    </xdr:from>
    <xdr:to>
      <xdr:col>6</xdr:col>
      <xdr:colOff>38100</xdr:colOff>
      <xdr:row>96</xdr:row>
      <xdr:rowOff>114697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7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105824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56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75191</xdr:rowOff>
    </xdr:from>
    <xdr:to>
      <xdr:col>55</xdr:col>
      <xdr:colOff>0</xdr:colOff>
      <xdr:row>36</xdr:row>
      <xdr:rowOff>132057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247391"/>
          <a:ext cx="838200" cy="5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89629</xdr:rowOff>
    </xdr:from>
    <xdr:to>
      <xdr:col>50</xdr:col>
      <xdr:colOff>114300</xdr:colOff>
      <xdr:row>36</xdr:row>
      <xdr:rowOff>132057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090379"/>
          <a:ext cx="889000" cy="21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89629</xdr:rowOff>
    </xdr:from>
    <xdr:to>
      <xdr:col>45</xdr:col>
      <xdr:colOff>177800</xdr:colOff>
      <xdr:row>36</xdr:row>
      <xdr:rowOff>147055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090379"/>
          <a:ext cx="889000" cy="22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147055</xdr:rowOff>
    </xdr:from>
    <xdr:to>
      <xdr:col>41</xdr:col>
      <xdr:colOff>50800</xdr:colOff>
      <xdr:row>36</xdr:row>
      <xdr:rowOff>148913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319255"/>
          <a:ext cx="889000" cy="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24391</xdr:rowOff>
    </xdr:from>
    <xdr:to>
      <xdr:col>55</xdr:col>
      <xdr:colOff>50800</xdr:colOff>
      <xdr:row>36</xdr:row>
      <xdr:rowOff>125991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9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2818</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175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81257</xdr:rowOff>
    </xdr:from>
    <xdr:to>
      <xdr:col>50</xdr:col>
      <xdr:colOff>165100</xdr:colOff>
      <xdr:row>37</xdr:row>
      <xdr:rowOff>11407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5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2534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346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38829</xdr:rowOff>
    </xdr:from>
    <xdr:to>
      <xdr:col>46</xdr:col>
      <xdr:colOff>38100</xdr:colOff>
      <xdr:row>35</xdr:row>
      <xdr:rowOff>140429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03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131556</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132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96255</xdr:rowOff>
    </xdr:from>
    <xdr:to>
      <xdr:col>41</xdr:col>
      <xdr:colOff>101600</xdr:colOff>
      <xdr:row>37</xdr:row>
      <xdr:rowOff>26405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6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42932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043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98113</xdr:rowOff>
    </xdr:from>
    <xdr:to>
      <xdr:col>36</xdr:col>
      <xdr:colOff>165100</xdr:colOff>
      <xdr:row>37</xdr:row>
      <xdr:rowOff>28263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7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44790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045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74878</xdr:rowOff>
    </xdr:from>
    <xdr:to>
      <xdr:col>55</xdr:col>
      <xdr:colOff>0</xdr:colOff>
      <xdr:row>57</xdr:row>
      <xdr:rowOff>86268</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847528"/>
          <a:ext cx="838200" cy="1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34687</xdr:rowOff>
    </xdr:from>
    <xdr:to>
      <xdr:col>50</xdr:col>
      <xdr:colOff>114300</xdr:colOff>
      <xdr:row>57</xdr:row>
      <xdr:rowOff>74878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807337"/>
          <a:ext cx="889000" cy="4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34687</xdr:rowOff>
    </xdr:from>
    <xdr:to>
      <xdr:col>45</xdr:col>
      <xdr:colOff>177800</xdr:colOff>
      <xdr:row>57</xdr:row>
      <xdr:rowOff>100526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807337"/>
          <a:ext cx="889000" cy="6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91246</xdr:rowOff>
    </xdr:from>
    <xdr:to>
      <xdr:col>41</xdr:col>
      <xdr:colOff>50800</xdr:colOff>
      <xdr:row>57</xdr:row>
      <xdr:rowOff>100526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863896"/>
          <a:ext cx="889000" cy="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35468</xdr:rowOff>
    </xdr:from>
    <xdr:to>
      <xdr:col>55</xdr:col>
      <xdr:colOff>50800</xdr:colOff>
      <xdr:row>57</xdr:row>
      <xdr:rowOff>137068</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80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134618</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35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24078</xdr:rowOff>
    </xdr:from>
    <xdr:to>
      <xdr:col>50</xdr:col>
      <xdr:colOff>165100</xdr:colOff>
      <xdr:row>57</xdr:row>
      <xdr:rowOff>125678</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7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116805</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88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155337</xdr:rowOff>
    </xdr:from>
    <xdr:to>
      <xdr:col>46</xdr:col>
      <xdr:colOff>38100</xdr:colOff>
      <xdr:row>57</xdr:row>
      <xdr:rowOff>85487</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75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76614</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849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49726</xdr:rowOff>
    </xdr:from>
    <xdr:to>
      <xdr:col>41</xdr:col>
      <xdr:colOff>101600</xdr:colOff>
      <xdr:row>57</xdr:row>
      <xdr:rowOff>151326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82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142453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91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40446</xdr:rowOff>
    </xdr:from>
    <xdr:to>
      <xdr:col>36</xdr:col>
      <xdr:colOff>165100</xdr:colOff>
      <xdr:row>57</xdr:row>
      <xdr:rowOff>142046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81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133173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905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7731</xdr:rowOff>
    </xdr:from>
    <xdr:to>
      <xdr:col>55</xdr:col>
      <xdr:colOff>0</xdr:colOff>
      <xdr:row>78</xdr:row>
      <xdr:rowOff>19034</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9639300" y="13380831"/>
          <a:ext cx="838200" cy="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168072</xdr:rowOff>
    </xdr:from>
    <xdr:to>
      <xdr:col>50</xdr:col>
      <xdr:colOff>114300</xdr:colOff>
      <xdr:row>78</xdr:row>
      <xdr:rowOff>19034</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8750300" y="13369722"/>
          <a:ext cx="889000" cy="2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168072</xdr:rowOff>
    </xdr:from>
    <xdr:to>
      <xdr:col>45</xdr:col>
      <xdr:colOff>177800</xdr:colOff>
      <xdr:row>77</xdr:row>
      <xdr:rowOff>169517</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7861300" y="13369722"/>
          <a:ext cx="889000" cy="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160156</xdr:rowOff>
    </xdr:from>
    <xdr:to>
      <xdr:col>41</xdr:col>
      <xdr:colOff>50800</xdr:colOff>
      <xdr:row>77</xdr:row>
      <xdr:rowOff>169517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972300" y="13361806"/>
          <a:ext cx="889000" cy="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128381</xdr:rowOff>
    </xdr:from>
    <xdr:to>
      <xdr:col>55</xdr:col>
      <xdr:colOff>50800</xdr:colOff>
      <xdr:row>78</xdr:row>
      <xdr:rowOff>58531</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3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534377"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139684</xdr:rowOff>
    </xdr:from>
    <xdr:to>
      <xdr:col>50</xdr:col>
      <xdr:colOff>165100</xdr:colOff>
      <xdr:row>78</xdr:row>
      <xdr:rowOff>69834</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4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60961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3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117272</xdr:rowOff>
    </xdr:from>
    <xdr:to>
      <xdr:col>46</xdr:col>
      <xdr:colOff>38100</xdr:colOff>
      <xdr:row>78</xdr:row>
      <xdr:rowOff>47422</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1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38549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118717</xdr:rowOff>
    </xdr:from>
    <xdr:to>
      <xdr:col>41</xdr:col>
      <xdr:colOff>101600</xdr:colOff>
      <xdr:row>78</xdr:row>
      <xdr:rowOff>48867</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32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39994</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1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109356</xdr:rowOff>
    </xdr:from>
    <xdr:to>
      <xdr:col>36</xdr:col>
      <xdr:colOff>165100</xdr:colOff>
      <xdr:row>78</xdr:row>
      <xdr:rowOff>39506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1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30633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0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99375</xdr:rowOff>
    </xdr:from>
    <xdr:to>
      <xdr:col>55</xdr:col>
      <xdr:colOff>0</xdr:colOff>
      <xdr:row>97</xdr:row>
      <xdr:rowOff>111286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9639300" y="16730025"/>
          <a:ext cx="838200" cy="1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158905</xdr:rowOff>
    </xdr:from>
    <xdr:to>
      <xdr:col>50</xdr:col>
      <xdr:colOff>114300</xdr:colOff>
      <xdr:row>97</xdr:row>
      <xdr:rowOff>99375</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6618105"/>
          <a:ext cx="889000" cy="1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145212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77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158905</xdr:rowOff>
    </xdr:from>
    <xdr:to>
      <xdr:col>45</xdr:col>
      <xdr:colOff>177800</xdr:colOff>
      <xdr:row>98</xdr:row>
      <xdr:rowOff>26988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618105"/>
          <a:ext cx="889000" cy="21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86554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26988</xdr:rowOff>
    </xdr:from>
    <xdr:to>
      <xdr:col>41</xdr:col>
      <xdr:colOff>50800</xdr:colOff>
      <xdr:row>98</xdr:row>
      <xdr:rowOff>38013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829088"/>
          <a:ext cx="889000" cy="1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60486</xdr:rowOff>
    </xdr:from>
    <xdr:to>
      <xdr:col>55</xdr:col>
      <xdr:colOff>50800</xdr:colOff>
      <xdr:row>97</xdr:row>
      <xdr:rowOff>162086</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69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38913</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66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48575</xdr:rowOff>
    </xdr:from>
    <xdr:to>
      <xdr:col>50</xdr:col>
      <xdr:colOff>165100</xdr:colOff>
      <xdr:row>97</xdr:row>
      <xdr:rowOff>150175</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67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166702</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45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108105</xdr:rowOff>
    </xdr:from>
    <xdr:to>
      <xdr:col>46</xdr:col>
      <xdr:colOff>38100</xdr:colOff>
      <xdr:row>97</xdr:row>
      <xdr:rowOff>38255</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56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54782</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34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147638</xdr:rowOff>
    </xdr:from>
    <xdr:to>
      <xdr:col>41</xdr:col>
      <xdr:colOff>101600</xdr:colOff>
      <xdr:row>98</xdr:row>
      <xdr:rowOff>77788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77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68915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87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158663</xdr:rowOff>
    </xdr:from>
    <xdr:to>
      <xdr:col>36</xdr:col>
      <xdr:colOff>165100</xdr:colOff>
      <xdr:row>98</xdr:row>
      <xdr:rowOff>88813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78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79940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88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18064</xdr:rowOff>
    </xdr:from>
    <xdr:to>
      <xdr:col>85</xdr:col>
      <xdr:colOff>127000</xdr:colOff>
      <xdr:row>39</xdr:row>
      <xdr:rowOff>33490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704614"/>
          <a:ext cx="838200" cy="1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18064</xdr:rowOff>
    </xdr:from>
    <xdr:to>
      <xdr:col>81</xdr:col>
      <xdr:colOff>50800</xdr:colOff>
      <xdr:row>39</xdr:row>
      <xdr:rowOff>35436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704614"/>
          <a:ext cx="889000" cy="1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35436</xdr:rowOff>
    </xdr:from>
    <xdr:to>
      <xdr:col>76</xdr:col>
      <xdr:colOff>114300</xdr:colOff>
      <xdr:row>39</xdr:row>
      <xdr:rowOff>36802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721986"/>
          <a:ext cx="889000" cy="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36802</xdr:rowOff>
    </xdr:from>
    <xdr:to>
      <xdr:col>71</xdr:col>
      <xdr:colOff>177800</xdr:colOff>
      <xdr:row>39</xdr:row>
      <xdr:rowOff>37906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723352"/>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154140</xdr:rowOff>
    </xdr:from>
    <xdr:to>
      <xdr:col>85</xdr:col>
      <xdr:colOff>177800</xdr:colOff>
      <xdr:row>39</xdr:row>
      <xdr:rowOff>84290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6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93484</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138714</xdr:rowOff>
    </xdr:from>
    <xdr:to>
      <xdr:col>81</xdr:col>
      <xdr:colOff>101600</xdr:colOff>
      <xdr:row>39</xdr:row>
      <xdr:rowOff>68864</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5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59991</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74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156086</xdr:rowOff>
    </xdr:from>
    <xdr:to>
      <xdr:col>76</xdr:col>
      <xdr:colOff>165100</xdr:colOff>
      <xdr:row>39</xdr:row>
      <xdr:rowOff>86236</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7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77363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763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157452</xdr:rowOff>
    </xdr:from>
    <xdr:to>
      <xdr:col>72</xdr:col>
      <xdr:colOff>38100</xdr:colOff>
      <xdr:row>39</xdr:row>
      <xdr:rowOff>87602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7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78729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765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158556</xdr:rowOff>
    </xdr:from>
    <xdr:to>
      <xdr:col>67</xdr:col>
      <xdr:colOff>101600</xdr:colOff>
      <xdr:row>39</xdr:row>
      <xdr:rowOff>88706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7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79833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76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82139</xdr:rowOff>
    </xdr:from>
    <xdr:to>
      <xdr:col>85</xdr:col>
      <xdr:colOff>127000</xdr:colOff>
      <xdr:row>77</xdr:row>
      <xdr:rowOff>86979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283789"/>
          <a:ext cx="838200" cy="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86979</xdr:rowOff>
    </xdr:from>
    <xdr:to>
      <xdr:col>81</xdr:col>
      <xdr:colOff>50800</xdr:colOff>
      <xdr:row>77</xdr:row>
      <xdr:rowOff>110074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288629"/>
          <a:ext cx="889000" cy="2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129359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110074</xdr:rowOff>
    </xdr:from>
    <xdr:to>
      <xdr:col>76</xdr:col>
      <xdr:colOff>114300</xdr:colOff>
      <xdr:row>77</xdr:row>
      <xdr:rowOff>123039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311724"/>
          <a:ext cx="889000" cy="1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123039</xdr:rowOff>
    </xdr:from>
    <xdr:to>
      <xdr:col>71</xdr:col>
      <xdr:colOff>177800</xdr:colOff>
      <xdr:row>77</xdr:row>
      <xdr:rowOff>143521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324689"/>
          <a:ext cx="889000" cy="2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31339</xdr:rowOff>
    </xdr:from>
    <xdr:to>
      <xdr:col>85</xdr:col>
      <xdr:colOff>177800</xdr:colOff>
      <xdr:row>77</xdr:row>
      <xdr:rowOff>132939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3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9766</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11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36179</xdr:rowOff>
    </xdr:from>
    <xdr:to>
      <xdr:col>81</xdr:col>
      <xdr:colOff>101600</xdr:colOff>
      <xdr:row>77</xdr:row>
      <xdr:rowOff>137779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3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154306</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01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59274</xdr:rowOff>
    </xdr:from>
    <xdr:to>
      <xdr:col>76</xdr:col>
      <xdr:colOff>165100</xdr:colOff>
      <xdr:row>77</xdr:row>
      <xdr:rowOff>160874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6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152001</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35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72239</xdr:rowOff>
    </xdr:from>
    <xdr:to>
      <xdr:col>72</xdr:col>
      <xdr:colOff>38100</xdr:colOff>
      <xdr:row>78</xdr:row>
      <xdr:rowOff>2389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7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164966</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36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92721</xdr:rowOff>
    </xdr:from>
    <xdr:to>
      <xdr:col>67</xdr:col>
      <xdr:colOff>101600</xdr:colOff>
      <xdr:row>78</xdr:row>
      <xdr:rowOff>22871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9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13998</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38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92599</xdr:rowOff>
    </xdr:from>
    <xdr:to>
      <xdr:col>85</xdr:col>
      <xdr:colOff>127000</xdr:colOff>
      <xdr:row>98</xdr:row>
      <xdr:rowOff>132169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94699"/>
          <a:ext cx="838200" cy="3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92599</xdr:rowOff>
    </xdr:from>
    <xdr:to>
      <xdr:col>81</xdr:col>
      <xdr:colOff>50800</xdr:colOff>
      <xdr:row>98</xdr:row>
      <xdr:rowOff>123292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94699"/>
          <a:ext cx="889000" cy="3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96486</xdr:rowOff>
    </xdr:from>
    <xdr:to>
      <xdr:col>76</xdr:col>
      <xdr:colOff>114300</xdr:colOff>
      <xdr:row>98</xdr:row>
      <xdr:rowOff>123292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98586"/>
          <a:ext cx="889000" cy="2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96486</xdr:rowOff>
    </xdr:from>
    <xdr:to>
      <xdr:col>71</xdr:col>
      <xdr:colOff>177800</xdr:colOff>
      <xdr:row>98</xdr:row>
      <xdr:rowOff>103449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98586"/>
          <a:ext cx="889000" cy="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81369</xdr:rowOff>
    </xdr:from>
    <xdr:to>
      <xdr:col>85</xdr:col>
      <xdr:colOff>177800</xdr:colOff>
      <xdr:row>99</xdr:row>
      <xdr:rowOff>11519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8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167746</xdr:rowOff>
    </xdr:from>
    <xdr:ext cx="469744"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9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41799</xdr:rowOff>
    </xdr:from>
    <xdr:to>
      <xdr:col>81</xdr:col>
      <xdr:colOff>101600</xdr:colOff>
      <xdr:row>98</xdr:row>
      <xdr:rowOff>143399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4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134526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3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72492</xdr:rowOff>
    </xdr:from>
    <xdr:to>
      <xdr:col>76</xdr:col>
      <xdr:colOff>165100</xdr:colOff>
      <xdr:row>99</xdr:row>
      <xdr:rowOff>2642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7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165219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6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45686</xdr:rowOff>
    </xdr:from>
    <xdr:to>
      <xdr:col>72</xdr:col>
      <xdr:colOff>38100</xdr:colOff>
      <xdr:row>98</xdr:row>
      <xdr:rowOff>147286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4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138413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4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52649</xdr:rowOff>
    </xdr:from>
    <xdr:to>
      <xdr:col>67</xdr:col>
      <xdr:colOff>101600</xdr:colOff>
      <xdr:row>98</xdr:row>
      <xdr:rowOff>154249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5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145376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4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161036</xdr:rowOff>
    </xdr:from>
    <xdr:to>
      <xdr:col>116</xdr:col>
      <xdr:colOff>63500</xdr:colOff>
      <xdr:row>39</xdr:row>
      <xdr:rowOff>14808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504686"/>
          <a:ext cx="838200" cy="19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38523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553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14808</xdr:rowOff>
    </xdr:from>
    <xdr:to>
      <xdr:col>111</xdr:col>
      <xdr:colOff>177800</xdr:colOff>
      <xdr:row>39</xdr:row>
      <xdr:rowOff>15684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6701358"/>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15684</xdr:rowOff>
    </xdr:from>
    <xdr:to>
      <xdr:col>107</xdr:col>
      <xdr:colOff>50800</xdr:colOff>
      <xdr:row>39</xdr:row>
      <xdr:rowOff>27915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702234"/>
          <a:ext cx="889000" cy="1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27915</xdr:rowOff>
    </xdr:from>
    <xdr:to>
      <xdr:col>102</xdr:col>
      <xdr:colOff>114300</xdr:colOff>
      <xdr:row>39</xdr:row>
      <xdr:rowOff>37592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714465"/>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110236</xdr:rowOff>
    </xdr:from>
    <xdr:to>
      <xdr:col>116</xdr:col>
      <xdr:colOff>114300</xdr:colOff>
      <xdr:row>38</xdr:row>
      <xdr:rowOff>40386</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45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133113</xdr:rowOff>
    </xdr:from>
    <xdr:ext cx="469744"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30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135458</xdr:rowOff>
    </xdr:from>
    <xdr:to>
      <xdr:col>112</xdr:col>
      <xdr:colOff>38100</xdr:colOff>
      <xdr:row>39</xdr:row>
      <xdr:rowOff>65608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5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56735</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4017" y="674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136334</xdr:rowOff>
    </xdr:from>
    <xdr:to>
      <xdr:col>107</xdr:col>
      <xdr:colOff>101600</xdr:colOff>
      <xdr:row>39</xdr:row>
      <xdr:rowOff>66484</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57611</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5017" y="6744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148565</xdr:rowOff>
    </xdr:from>
    <xdr:to>
      <xdr:col>102</xdr:col>
      <xdr:colOff>165100</xdr:colOff>
      <xdr:row>39</xdr:row>
      <xdr:rowOff>78715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69842</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6017" y="6756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158242</xdr:rowOff>
    </xdr:from>
    <xdr:to>
      <xdr:col>98</xdr:col>
      <xdr:colOff>38100</xdr:colOff>
      <xdr:row>39</xdr:row>
      <xdr:rowOff>88392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79519</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7017" y="6766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34658</xdr:rowOff>
    </xdr:from>
    <xdr:to>
      <xdr:col>116</xdr:col>
      <xdr:colOff>63500</xdr:colOff>
      <xdr:row>59</xdr:row>
      <xdr:rowOff>34903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50208"/>
          <a:ext cx="8382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34903</xdr:rowOff>
    </xdr:from>
    <xdr:to>
      <xdr:col>111</xdr:col>
      <xdr:colOff>177800</xdr:colOff>
      <xdr:row>59</xdr:row>
      <xdr:rowOff>35184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50453"/>
          <a:ext cx="889000" cy="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35184</xdr:rowOff>
    </xdr:from>
    <xdr:to>
      <xdr:col>107</xdr:col>
      <xdr:colOff>50800</xdr:colOff>
      <xdr:row>59</xdr:row>
      <xdr:rowOff>35474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50734"/>
          <a:ext cx="889000" cy="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35474</xdr:rowOff>
    </xdr:from>
    <xdr:to>
      <xdr:col>102</xdr:col>
      <xdr:colOff>114300</xdr:colOff>
      <xdr:row>59</xdr:row>
      <xdr:rowOff>35717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51024"/>
          <a:ext cx="889000" cy="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155308</xdr:rowOff>
    </xdr:from>
    <xdr:to>
      <xdr:col>116</xdr:col>
      <xdr:colOff>114300</xdr:colOff>
      <xdr:row>59</xdr:row>
      <xdr:rowOff>85458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9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155553</xdr:rowOff>
    </xdr:from>
    <xdr:to>
      <xdr:col>112</xdr:col>
      <xdr:colOff>38100</xdr:colOff>
      <xdr:row>59</xdr:row>
      <xdr:rowOff>85703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9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76830</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19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155834</xdr:rowOff>
    </xdr:from>
    <xdr:to>
      <xdr:col>107</xdr:col>
      <xdr:colOff>101600</xdr:colOff>
      <xdr:row>59</xdr:row>
      <xdr:rowOff>85984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9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77111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19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156124</xdr:rowOff>
    </xdr:from>
    <xdr:to>
      <xdr:col>102</xdr:col>
      <xdr:colOff>165100</xdr:colOff>
      <xdr:row>59</xdr:row>
      <xdr:rowOff>86274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77401</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19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156367</xdr:rowOff>
    </xdr:from>
    <xdr:to>
      <xdr:col>98</xdr:col>
      <xdr:colOff>38100</xdr:colOff>
      <xdr:row>59</xdr:row>
      <xdr:rowOff>86517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77644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19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13585</xdr:rowOff>
    </xdr:from>
    <xdr:to>
      <xdr:col>116</xdr:col>
      <xdr:colOff>63500</xdr:colOff>
      <xdr:row>77</xdr:row>
      <xdr:rowOff>19475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215235"/>
          <a:ext cx="838200" cy="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13585</xdr:rowOff>
    </xdr:from>
    <xdr:to>
      <xdr:col>111</xdr:col>
      <xdr:colOff>177800</xdr:colOff>
      <xdr:row>77</xdr:row>
      <xdr:rowOff>32018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215235"/>
          <a:ext cx="889000" cy="1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32018</xdr:rowOff>
    </xdr:from>
    <xdr:to>
      <xdr:col>107</xdr:col>
      <xdr:colOff>50800</xdr:colOff>
      <xdr:row>77</xdr:row>
      <xdr:rowOff>40827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233668"/>
          <a:ext cx="889000" cy="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40827</xdr:rowOff>
    </xdr:from>
    <xdr:to>
      <xdr:col>102</xdr:col>
      <xdr:colOff>114300</xdr:colOff>
      <xdr:row>77</xdr:row>
      <xdr:rowOff>43893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242477"/>
          <a:ext cx="889000" cy="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140125</xdr:rowOff>
    </xdr:from>
    <xdr:to>
      <xdr:col>116</xdr:col>
      <xdr:colOff>114300</xdr:colOff>
      <xdr:row>77</xdr:row>
      <xdr:rowOff>70275</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17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118552</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14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134235</xdr:rowOff>
    </xdr:from>
    <xdr:to>
      <xdr:col>112</xdr:col>
      <xdr:colOff>38100</xdr:colOff>
      <xdr:row>77</xdr:row>
      <xdr:rowOff>64385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16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55512</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25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152668</xdr:rowOff>
    </xdr:from>
    <xdr:to>
      <xdr:col>107</xdr:col>
      <xdr:colOff>101600</xdr:colOff>
      <xdr:row>77</xdr:row>
      <xdr:rowOff>82818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18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73945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27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161477</xdr:rowOff>
    </xdr:from>
    <xdr:to>
      <xdr:col>102</xdr:col>
      <xdr:colOff>165100</xdr:colOff>
      <xdr:row>77</xdr:row>
      <xdr:rowOff>91627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1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82754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28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164543</xdr:rowOff>
    </xdr:from>
    <xdr:to>
      <xdr:col>98</xdr:col>
      <xdr:colOff>38100</xdr:colOff>
      <xdr:row>77</xdr:row>
      <xdr:rowOff>94693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19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85820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28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緩やかにではあるが、毎年人口の減少が続いており、結果として多くの項目で住民一人当たりのコストが上昇している。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自治体の運営において、最低限必要な事業を実施していくことは不可欠であることから、これを住民一人当たりのコストとして表すことの難しさを感じている。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的に行われる投資的事業については、中期的な計画の中で必要に応じて対応していることろであるが、それ以外の部分については、全体的に見ても類似団体と大きく離れるような項目はなく、概ね平均的なものであると捉え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今後も人口の減少が続くことが予想されるが、住民一人当たりのコストを比較しながらの財政運営は難しいところがありつつも、これら数値の比較を参考にしながら財政運営していく必要性も感じている。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3,890
3,860
672.09
5,787,262
5,206,470
555,226
3,846,723
4,647,237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74073</xdr:rowOff>
    </xdr:from>
    <xdr:to>
      <xdr:col>24</xdr:col>
      <xdr:colOff>63500</xdr:colOff>
      <xdr:row>37</xdr:row>
      <xdr:rowOff>80797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17723"/>
          <a:ext cx="838200" cy="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77883</xdr:rowOff>
    </xdr:from>
    <xdr:to>
      <xdr:col>19</xdr:col>
      <xdr:colOff>177800</xdr:colOff>
      <xdr:row>37</xdr:row>
      <xdr:rowOff>80797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21533"/>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16751</xdr:rowOff>
    </xdr:from>
    <xdr:to>
      <xdr:col>15</xdr:col>
      <xdr:colOff>50800</xdr:colOff>
      <xdr:row>37</xdr:row>
      <xdr:rowOff>77883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60401"/>
          <a:ext cx="889000" cy="6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16751</xdr:rowOff>
    </xdr:from>
    <xdr:to>
      <xdr:col>10</xdr:col>
      <xdr:colOff>114300</xdr:colOff>
      <xdr:row>37</xdr:row>
      <xdr:rowOff>78416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60401"/>
          <a:ext cx="889000" cy="6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91406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23273</xdr:rowOff>
    </xdr:from>
    <xdr:to>
      <xdr:col>24</xdr:col>
      <xdr:colOff>114300</xdr:colOff>
      <xdr:row>37</xdr:row>
      <xdr:rowOff>124873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6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1700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29997</xdr:rowOff>
    </xdr:from>
    <xdr:to>
      <xdr:col>20</xdr:col>
      <xdr:colOff>38100</xdr:colOff>
      <xdr:row>37</xdr:row>
      <xdr:rowOff>131597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7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122724</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6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27083</xdr:rowOff>
    </xdr:from>
    <xdr:to>
      <xdr:col>15</xdr:col>
      <xdr:colOff>101600</xdr:colOff>
      <xdr:row>37</xdr:row>
      <xdr:rowOff>128683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119810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137401</xdr:rowOff>
    </xdr:from>
    <xdr:to>
      <xdr:col>10</xdr:col>
      <xdr:colOff>165100</xdr:colOff>
      <xdr:row>37</xdr:row>
      <xdr:rowOff>67551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0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84078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8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27616</xdr:rowOff>
    </xdr:from>
    <xdr:to>
      <xdr:col>6</xdr:col>
      <xdr:colOff>38100</xdr:colOff>
      <xdr:row>37</xdr:row>
      <xdr:rowOff>129216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120343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6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58862</xdr:rowOff>
    </xdr:from>
    <xdr:to>
      <xdr:col>24</xdr:col>
      <xdr:colOff>63500</xdr:colOff>
      <xdr:row>58</xdr:row>
      <xdr:rowOff>64019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02962"/>
          <a:ext cx="838200" cy="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157132</xdr:rowOff>
    </xdr:from>
    <xdr:to>
      <xdr:col>19</xdr:col>
      <xdr:colOff>177800</xdr:colOff>
      <xdr:row>58</xdr:row>
      <xdr:rowOff>64019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929782"/>
          <a:ext cx="889000" cy="7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157132</xdr:rowOff>
    </xdr:from>
    <xdr:to>
      <xdr:col>15</xdr:col>
      <xdr:colOff>50800</xdr:colOff>
      <xdr:row>58</xdr:row>
      <xdr:rowOff>26392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29782"/>
          <a:ext cx="889000" cy="4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26392</xdr:rowOff>
    </xdr:from>
    <xdr:to>
      <xdr:col>10</xdr:col>
      <xdr:colOff>114300</xdr:colOff>
      <xdr:row>58</xdr:row>
      <xdr:rowOff>88197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70492"/>
          <a:ext cx="889000" cy="6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67416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8062</xdr:rowOff>
    </xdr:from>
    <xdr:to>
      <xdr:col>24</xdr:col>
      <xdr:colOff>114300</xdr:colOff>
      <xdr:row>58</xdr:row>
      <xdr:rowOff>109662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5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94439</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6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13219</xdr:rowOff>
    </xdr:from>
    <xdr:to>
      <xdr:col>20</xdr:col>
      <xdr:colOff>38100</xdr:colOff>
      <xdr:row>58</xdr:row>
      <xdr:rowOff>114819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5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105946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050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106332</xdr:rowOff>
    </xdr:from>
    <xdr:to>
      <xdr:col>15</xdr:col>
      <xdr:colOff>101600</xdr:colOff>
      <xdr:row>58</xdr:row>
      <xdr:rowOff>36482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27609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97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147042</xdr:rowOff>
    </xdr:from>
    <xdr:to>
      <xdr:col>10</xdr:col>
      <xdr:colOff>165100</xdr:colOff>
      <xdr:row>58</xdr:row>
      <xdr:rowOff>77192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1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68319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1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37397</xdr:rowOff>
    </xdr:from>
    <xdr:to>
      <xdr:col>6</xdr:col>
      <xdr:colOff>38100</xdr:colOff>
      <xdr:row>58</xdr:row>
      <xdr:rowOff>138997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8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130124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74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92197</xdr:rowOff>
    </xdr:from>
    <xdr:to>
      <xdr:col>24</xdr:col>
      <xdr:colOff>63500</xdr:colOff>
      <xdr:row>77</xdr:row>
      <xdr:rowOff>118884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293847"/>
          <a:ext cx="838200" cy="2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47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92197</xdr:rowOff>
    </xdr:from>
    <xdr:to>
      <xdr:col>19</xdr:col>
      <xdr:colOff>177800</xdr:colOff>
      <xdr:row>78</xdr:row>
      <xdr:rowOff>59054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293847"/>
          <a:ext cx="889000" cy="13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59054</xdr:rowOff>
    </xdr:from>
    <xdr:to>
      <xdr:col>15</xdr:col>
      <xdr:colOff>50800</xdr:colOff>
      <xdr:row>78</xdr:row>
      <xdr:rowOff>75856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432154"/>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75856</xdr:rowOff>
    </xdr:from>
    <xdr:to>
      <xdr:col>10</xdr:col>
      <xdr:colOff>114300</xdr:colOff>
      <xdr:row>78</xdr:row>
      <xdr:rowOff>98806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48956"/>
          <a:ext cx="889000" cy="2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124156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68084</xdr:rowOff>
    </xdr:from>
    <xdr:to>
      <xdr:col>24</xdr:col>
      <xdr:colOff>114300</xdr:colOff>
      <xdr:row>77</xdr:row>
      <xdr:rowOff>169684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6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46511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4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41397</xdr:rowOff>
    </xdr:from>
    <xdr:to>
      <xdr:col>20</xdr:col>
      <xdr:colOff>38100</xdr:colOff>
      <xdr:row>77</xdr:row>
      <xdr:rowOff>142997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4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134124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3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8254</xdr:rowOff>
    </xdr:from>
    <xdr:to>
      <xdr:col>15</xdr:col>
      <xdr:colOff>101600</xdr:colOff>
      <xdr:row>78</xdr:row>
      <xdr:rowOff>109854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8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100981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74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25056</xdr:rowOff>
    </xdr:from>
    <xdr:to>
      <xdr:col>10</xdr:col>
      <xdr:colOff>165100</xdr:colOff>
      <xdr:row>78</xdr:row>
      <xdr:rowOff>126656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9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117783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9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48006</xdr:rowOff>
    </xdr:from>
    <xdr:to>
      <xdr:col>6</xdr:col>
      <xdr:colOff>38100</xdr:colOff>
      <xdr:row>78</xdr:row>
      <xdr:rowOff>149606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2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140733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1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142235</xdr:rowOff>
    </xdr:from>
    <xdr:to>
      <xdr:col>24</xdr:col>
      <xdr:colOff>63500</xdr:colOff>
      <xdr:row>97</xdr:row>
      <xdr:rowOff>22902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601435"/>
          <a:ext cx="838200" cy="5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142235</xdr:rowOff>
    </xdr:from>
    <xdr:to>
      <xdr:col>19</xdr:col>
      <xdr:colOff>177800</xdr:colOff>
      <xdr:row>97</xdr:row>
      <xdr:rowOff>80845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01435"/>
          <a:ext cx="889000" cy="11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57198</xdr:rowOff>
    </xdr:from>
    <xdr:to>
      <xdr:col>15</xdr:col>
      <xdr:colOff>50800</xdr:colOff>
      <xdr:row>97</xdr:row>
      <xdr:rowOff>80845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687848"/>
          <a:ext cx="889000" cy="2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57198</xdr:rowOff>
    </xdr:from>
    <xdr:to>
      <xdr:col>10</xdr:col>
      <xdr:colOff>114300</xdr:colOff>
      <xdr:row>97</xdr:row>
      <xdr:rowOff>66424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687848"/>
          <a:ext cx="889000" cy="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115169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143552</xdr:rowOff>
    </xdr:from>
    <xdr:to>
      <xdr:col>24</xdr:col>
      <xdr:colOff>114300</xdr:colOff>
      <xdr:row>97</xdr:row>
      <xdr:rowOff>73702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0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121979</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581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91435</xdr:rowOff>
    </xdr:from>
    <xdr:to>
      <xdr:col>20</xdr:col>
      <xdr:colOff>38100</xdr:colOff>
      <xdr:row>97</xdr:row>
      <xdr:rowOff>21585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5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38112</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32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30045</xdr:rowOff>
    </xdr:from>
    <xdr:to>
      <xdr:col>15</xdr:col>
      <xdr:colOff>101600</xdr:colOff>
      <xdr:row>97</xdr:row>
      <xdr:rowOff>131645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6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122772</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75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6398</xdr:rowOff>
    </xdr:from>
    <xdr:to>
      <xdr:col>10</xdr:col>
      <xdr:colOff>165100</xdr:colOff>
      <xdr:row>97</xdr:row>
      <xdr:rowOff>107998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3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124525</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412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15624</xdr:rowOff>
    </xdr:from>
    <xdr:to>
      <xdr:col>6</xdr:col>
      <xdr:colOff>38100</xdr:colOff>
      <xdr:row>97</xdr:row>
      <xdr:rowOff>117224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4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133751</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42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27559</xdr:rowOff>
    </xdr:from>
    <xdr:to>
      <xdr:col>55</xdr:col>
      <xdr:colOff>0</xdr:colOff>
      <xdr:row>38</xdr:row>
      <xdr:rowOff>31496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542659"/>
          <a:ext cx="8382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61104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576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31496</xdr:rowOff>
    </xdr:from>
    <xdr:to>
      <xdr:col>50</xdr:col>
      <xdr:colOff>114300</xdr:colOff>
      <xdr:row>38</xdr:row>
      <xdr:rowOff>41402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546596"/>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168165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683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41402</xdr:rowOff>
    </xdr:from>
    <xdr:to>
      <xdr:col>45</xdr:col>
      <xdr:colOff>177800</xdr:colOff>
      <xdr:row>38</xdr:row>
      <xdr:rowOff>41783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55650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164990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680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41783</xdr:rowOff>
    </xdr:from>
    <xdr:to>
      <xdr:col>41</xdr:col>
      <xdr:colOff>50800</xdr:colOff>
      <xdr:row>38</xdr:row>
      <xdr:rowOff>47879</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556883"/>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14749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19448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148209</xdr:rowOff>
    </xdr:from>
    <xdr:to>
      <xdr:col>55</xdr:col>
      <xdr:colOff>50800</xdr:colOff>
      <xdr:row>38</xdr:row>
      <xdr:rowOff>78360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4918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171086</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3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152146</xdr:rowOff>
    </xdr:from>
    <xdr:to>
      <xdr:col>50</xdr:col>
      <xdr:colOff>165100</xdr:colOff>
      <xdr:row>38</xdr:row>
      <xdr:rowOff>82296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49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98823</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627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162052</xdr:rowOff>
    </xdr:from>
    <xdr:to>
      <xdr:col>46</xdr:col>
      <xdr:colOff>38100</xdr:colOff>
      <xdr:row>38</xdr:row>
      <xdr:rowOff>92202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50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108729</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162433</xdr:rowOff>
    </xdr:from>
    <xdr:to>
      <xdr:col>41</xdr:col>
      <xdr:colOff>101600</xdr:colOff>
      <xdr:row>38</xdr:row>
      <xdr:rowOff>92583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50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109110</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628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168529</xdr:rowOff>
    </xdr:from>
    <xdr:to>
      <xdr:col>36</xdr:col>
      <xdr:colOff>165100</xdr:colOff>
      <xdr:row>38</xdr:row>
      <xdr:rowOff>98679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51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115206</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6287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92845</xdr:rowOff>
    </xdr:from>
    <xdr:to>
      <xdr:col>55</xdr:col>
      <xdr:colOff>0</xdr:colOff>
      <xdr:row>58</xdr:row>
      <xdr:rowOff>103043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36945"/>
          <a:ext cx="838200" cy="1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97168</xdr:rowOff>
    </xdr:from>
    <xdr:to>
      <xdr:col>50</xdr:col>
      <xdr:colOff>114300</xdr:colOff>
      <xdr:row>58</xdr:row>
      <xdr:rowOff>103043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41268"/>
          <a:ext cx="889000" cy="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97168</xdr:rowOff>
    </xdr:from>
    <xdr:to>
      <xdr:col>45</xdr:col>
      <xdr:colOff>177800</xdr:colOff>
      <xdr:row>58</xdr:row>
      <xdr:rowOff>100876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41268"/>
          <a:ext cx="88900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99567</xdr:rowOff>
    </xdr:from>
    <xdr:to>
      <xdr:col>41</xdr:col>
      <xdr:colOff>50800</xdr:colOff>
      <xdr:row>58</xdr:row>
      <xdr:rowOff>100876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43667"/>
          <a:ext cx="889000" cy="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42045</xdr:rowOff>
    </xdr:from>
    <xdr:to>
      <xdr:col>55</xdr:col>
      <xdr:colOff>50800</xdr:colOff>
      <xdr:row>58</xdr:row>
      <xdr:rowOff>143645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8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52243</xdr:rowOff>
    </xdr:from>
    <xdr:to>
      <xdr:col>50</xdr:col>
      <xdr:colOff>165100</xdr:colOff>
      <xdr:row>58</xdr:row>
      <xdr:rowOff>153843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9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144970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8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46368</xdr:rowOff>
    </xdr:from>
    <xdr:to>
      <xdr:col>46</xdr:col>
      <xdr:colOff>38100</xdr:colOff>
      <xdr:row>58</xdr:row>
      <xdr:rowOff>147968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9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139095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8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50076</xdr:rowOff>
    </xdr:from>
    <xdr:to>
      <xdr:col>41</xdr:col>
      <xdr:colOff>101600</xdr:colOff>
      <xdr:row>58</xdr:row>
      <xdr:rowOff>151676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9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142803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8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48767</xdr:rowOff>
    </xdr:from>
    <xdr:to>
      <xdr:col>36</xdr:col>
      <xdr:colOff>165100</xdr:colOff>
      <xdr:row>58</xdr:row>
      <xdr:rowOff>150367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9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141494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8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83432</xdr:rowOff>
    </xdr:from>
    <xdr:to>
      <xdr:col>55</xdr:col>
      <xdr:colOff>0</xdr:colOff>
      <xdr:row>77</xdr:row>
      <xdr:rowOff>84189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285082"/>
          <a:ext cx="838200" cy="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77617</xdr:rowOff>
    </xdr:from>
    <xdr:to>
      <xdr:col>50</xdr:col>
      <xdr:colOff>114300</xdr:colOff>
      <xdr:row>77</xdr:row>
      <xdr:rowOff>83432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279267"/>
          <a:ext cx="889000" cy="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77617</xdr:rowOff>
    </xdr:from>
    <xdr:to>
      <xdr:col>45</xdr:col>
      <xdr:colOff>177800</xdr:colOff>
      <xdr:row>77</xdr:row>
      <xdr:rowOff>133133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279267"/>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15125</xdr:rowOff>
    </xdr:from>
    <xdr:to>
      <xdr:col>41</xdr:col>
      <xdr:colOff>50800</xdr:colOff>
      <xdr:row>77</xdr:row>
      <xdr:rowOff>133133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216775"/>
          <a:ext cx="889000" cy="11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61811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67366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33389</xdr:rowOff>
    </xdr:from>
    <xdr:to>
      <xdr:col>55</xdr:col>
      <xdr:colOff>50800</xdr:colOff>
      <xdr:row>77</xdr:row>
      <xdr:rowOff>134989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23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56266</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32632</xdr:rowOff>
    </xdr:from>
    <xdr:to>
      <xdr:col>50</xdr:col>
      <xdr:colOff>165100</xdr:colOff>
      <xdr:row>77</xdr:row>
      <xdr:rowOff>134232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3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150759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00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26817</xdr:rowOff>
    </xdr:from>
    <xdr:to>
      <xdr:col>46</xdr:col>
      <xdr:colOff>38100</xdr:colOff>
      <xdr:row>77</xdr:row>
      <xdr:rowOff>128417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22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144944</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300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82333</xdr:rowOff>
    </xdr:from>
    <xdr:to>
      <xdr:col>41</xdr:col>
      <xdr:colOff>101600</xdr:colOff>
      <xdr:row>78</xdr:row>
      <xdr:rowOff>12483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28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29010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05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135775</xdr:rowOff>
    </xdr:from>
    <xdr:to>
      <xdr:col>36</xdr:col>
      <xdr:colOff>165100</xdr:colOff>
      <xdr:row>77</xdr:row>
      <xdr:rowOff>65925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16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82452</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672795" y="12941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67287</xdr:rowOff>
    </xdr:from>
    <xdr:to>
      <xdr:col>55</xdr:col>
      <xdr:colOff>0</xdr:colOff>
      <xdr:row>96</xdr:row>
      <xdr:rowOff>106770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526487"/>
          <a:ext cx="838200" cy="3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100175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59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67287</xdr:rowOff>
    </xdr:from>
    <xdr:to>
      <xdr:col>50</xdr:col>
      <xdr:colOff>114300</xdr:colOff>
      <xdr:row>96</xdr:row>
      <xdr:rowOff>140174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526487"/>
          <a:ext cx="889000" cy="7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66432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69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140174</xdr:rowOff>
    </xdr:from>
    <xdr:to>
      <xdr:col>45</xdr:col>
      <xdr:colOff>177800</xdr:colOff>
      <xdr:row>97</xdr:row>
      <xdr:rowOff>22523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599374"/>
          <a:ext cx="889000" cy="5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81970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71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22523</xdr:rowOff>
    </xdr:from>
    <xdr:to>
      <xdr:col>41</xdr:col>
      <xdr:colOff>50800</xdr:colOff>
      <xdr:row>97</xdr:row>
      <xdr:rowOff>50366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653173"/>
          <a:ext cx="889000" cy="2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104731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73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111941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74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55970</xdr:rowOff>
    </xdr:from>
    <xdr:to>
      <xdr:col>55</xdr:col>
      <xdr:colOff>50800</xdr:colOff>
      <xdr:row>96</xdr:row>
      <xdr:rowOff>157570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5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78847</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366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16487</xdr:rowOff>
    </xdr:from>
    <xdr:to>
      <xdr:col>50</xdr:col>
      <xdr:colOff>165100</xdr:colOff>
      <xdr:row>96</xdr:row>
      <xdr:rowOff>118087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47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134614</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250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89374</xdr:rowOff>
    </xdr:from>
    <xdr:to>
      <xdr:col>46</xdr:col>
      <xdr:colOff>38100</xdr:colOff>
      <xdr:row>97</xdr:row>
      <xdr:rowOff>19524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54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36051</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323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143173</xdr:rowOff>
    </xdr:from>
    <xdr:to>
      <xdr:col>41</xdr:col>
      <xdr:colOff>101600</xdr:colOff>
      <xdr:row>97</xdr:row>
      <xdr:rowOff>73323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60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89850</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37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171016</xdr:rowOff>
    </xdr:from>
    <xdr:to>
      <xdr:col>36</xdr:col>
      <xdr:colOff>165100</xdr:colOff>
      <xdr:row>97</xdr:row>
      <xdr:rowOff>101166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63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117693</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4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22476</xdr:rowOff>
    </xdr:from>
    <xdr:to>
      <xdr:col>85</xdr:col>
      <xdr:colOff>127000</xdr:colOff>
      <xdr:row>38</xdr:row>
      <xdr:rowOff>30121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37576"/>
          <a:ext cx="838200" cy="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1642</xdr:rowOff>
    </xdr:from>
    <xdr:to>
      <xdr:col>81</xdr:col>
      <xdr:colOff>50800</xdr:colOff>
      <xdr:row>38</xdr:row>
      <xdr:rowOff>30121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16742"/>
          <a:ext cx="889000" cy="2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1642</xdr:rowOff>
    </xdr:from>
    <xdr:to>
      <xdr:col>76</xdr:col>
      <xdr:colOff>114300</xdr:colOff>
      <xdr:row>38</xdr:row>
      <xdr:rowOff>34281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16742"/>
          <a:ext cx="889000" cy="3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34281</xdr:rowOff>
    </xdr:from>
    <xdr:to>
      <xdr:col>71</xdr:col>
      <xdr:colOff>177800</xdr:colOff>
      <xdr:row>38</xdr:row>
      <xdr:rowOff>44998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49381"/>
          <a:ext cx="889000" cy="1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143126</xdr:rowOff>
    </xdr:from>
    <xdr:to>
      <xdr:col>85</xdr:col>
      <xdr:colOff>177800</xdr:colOff>
      <xdr:row>38</xdr:row>
      <xdr:rowOff>73276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8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106833</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5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150771</xdr:rowOff>
    </xdr:from>
    <xdr:to>
      <xdr:col>81</xdr:col>
      <xdr:colOff>101600</xdr:colOff>
      <xdr:row>38</xdr:row>
      <xdr:rowOff>80921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9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72048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8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122292</xdr:rowOff>
    </xdr:from>
    <xdr:to>
      <xdr:col>76</xdr:col>
      <xdr:colOff>165100</xdr:colOff>
      <xdr:row>38</xdr:row>
      <xdr:rowOff>52442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6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43569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5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154931</xdr:rowOff>
    </xdr:from>
    <xdr:to>
      <xdr:col>72</xdr:col>
      <xdr:colOff>38100</xdr:colOff>
      <xdr:row>38</xdr:row>
      <xdr:rowOff>85082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985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76208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9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165648</xdr:rowOff>
    </xdr:from>
    <xdr:to>
      <xdr:col>67</xdr:col>
      <xdr:colOff>101600</xdr:colOff>
      <xdr:row>38</xdr:row>
      <xdr:rowOff>95798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0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86925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0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25392</xdr:rowOff>
    </xdr:from>
    <xdr:to>
      <xdr:col>85</xdr:col>
      <xdr:colOff>127000</xdr:colOff>
      <xdr:row>57</xdr:row>
      <xdr:rowOff>50672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798042"/>
          <a:ext cx="838200" cy="2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53430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826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22641</xdr:rowOff>
    </xdr:from>
    <xdr:to>
      <xdr:col>81</xdr:col>
      <xdr:colOff>50800</xdr:colOff>
      <xdr:row>57</xdr:row>
      <xdr:rowOff>25392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623841"/>
          <a:ext cx="889000" cy="17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163689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93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22641</xdr:rowOff>
    </xdr:from>
    <xdr:to>
      <xdr:col>76</xdr:col>
      <xdr:colOff>114300</xdr:colOff>
      <xdr:row>57</xdr:row>
      <xdr:rowOff>39476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623841"/>
          <a:ext cx="889000" cy="18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162385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39476</xdr:rowOff>
    </xdr:from>
    <xdr:to>
      <xdr:col>71</xdr:col>
      <xdr:colOff>177800</xdr:colOff>
      <xdr:row>57</xdr:row>
      <xdr:rowOff>76871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812126"/>
          <a:ext cx="889000" cy="3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25023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24589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171322</xdr:rowOff>
    </xdr:from>
    <xdr:to>
      <xdr:col>85</xdr:col>
      <xdr:colOff>177800</xdr:colOff>
      <xdr:row>57</xdr:row>
      <xdr:rowOff>101472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7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22749</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23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146042</xdr:rowOff>
    </xdr:from>
    <xdr:to>
      <xdr:col>81</xdr:col>
      <xdr:colOff>101600</xdr:colOff>
      <xdr:row>57</xdr:row>
      <xdr:rowOff>76192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4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92719</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52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143291</xdr:rowOff>
    </xdr:from>
    <xdr:to>
      <xdr:col>76</xdr:col>
      <xdr:colOff>165100</xdr:colOff>
      <xdr:row>56</xdr:row>
      <xdr:rowOff>73441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57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89968</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34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160126</xdr:rowOff>
    </xdr:from>
    <xdr:to>
      <xdr:col>72</xdr:col>
      <xdr:colOff>38100</xdr:colOff>
      <xdr:row>57</xdr:row>
      <xdr:rowOff>90276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6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106803</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536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26071</xdr:rowOff>
    </xdr:from>
    <xdr:to>
      <xdr:col>67</xdr:col>
      <xdr:colOff>101600</xdr:colOff>
      <xdr:row>57</xdr:row>
      <xdr:rowOff>127671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9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144198</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573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18064</xdr:rowOff>
    </xdr:from>
    <xdr:to>
      <xdr:col>85</xdr:col>
      <xdr:colOff>127000</xdr:colOff>
      <xdr:row>79</xdr:row>
      <xdr:rowOff>33491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62614"/>
          <a:ext cx="838200" cy="1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18064</xdr:rowOff>
    </xdr:from>
    <xdr:to>
      <xdr:col>81</xdr:col>
      <xdr:colOff>50800</xdr:colOff>
      <xdr:row>79</xdr:row>
      <xdr:rowOff>35435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62614"/>
          <a:ext cx="889000" cy="1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35435</xdr:rowOff>
    </xdr:from>
    <xdr:to>
      <xdr:col>76</xdr:col>
      <xdr:colOff>114300</xdr:colOff>
      <xdr:row>79</xdr:row>
      <xdr:rowOff>36801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79985"/>
          <a:ext cx="889000" cy="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36801</xdr:rowOff>
    </xdr:from>
    <xdr:to>
      <xdr:col>71</xdr:col>
      <xdr:colOff>177800</xdr:colOff>
      <xdr:row>79</xdr:row>
      <xdr:rowOff>37906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81351"/>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154141</xdr:rowOff>
    </xdr:from>
    <xdr:to>
      <xdr:col>85</xdr:col>
      <xdr:colOff>177800</xdr:colOff>
      <xdr:row>79</xdr:row>
      <xdr:rowOff>84291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2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93455</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138714</xdr:rowOff>
    </xdr:from>
    <xdr:to>
      <xdr:col>81</xdr:col>
      <xdr:colOff>101600</xdr:colOff>
      <xdr:row>79</xdr:row>
      <xdr:rowOff>68864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1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59991</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60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156085</xdr:rowOff>
    </xdr:from>
    <xdr:to>
      <xdr:col>76</xdr:col>
      <xdr:colOff>165100</xdr:colOff>
      <xdr:row>79</xdr:row>
      <xdr:rowOff>86235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2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77362</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62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157451</xdr:rowOff>
    </xdr:from>
    <xdr:to>
      <xdr:col>72</xdr:col>
      <xdr:colOff>38100</xdr:colOff>
      <xdr:row>79</xdr:row>
      <xdr:rowOff>87601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78728</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2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158556</xdr:rowOff>
    </xdr:from>
    <xdr:to>
      <xdr:col>67</xdr:col>
      <xdr:colOff>101600</xdr:colOff>
      <xdr:row>79</xdr:row>
      <xdr:rowOff>88706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79833</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624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82139</xdr:rowOff>
    </xdr:from>
    <xdr:to>
      <xdr:col>85</xdr:col>
      <xdr:colOff>127000</xdr:colOff>
      <xdr:row>97</xdr:row>
      <xdr:rowOff>86979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712789"/>
          <a:ext cx="838200" cy="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86979</xdr:rowOff>
    </xdr:from>
    <xdr:to>
      <xdr:col>81</xdr:col>
      <xdr:colOff>50800</xdr:colOff>
      <xdr:row>97</xdr:row>
      <xdr:rowOff>110074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717629"/>
          <a:ext cx="889000" cy="2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129356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110074</xdr:rowOff>
    </xdr:from>
    <xdr:to>
      <xdr:col>76</xdr:col>
      <xdr:colOff>114300</xdr:colOff>
      <xdr:row>97</xdr:row>
      <xdr:rowOff>123039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740724"/>
          <a:ext cx="889000" cy="1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123039</xdr:rowOff>
    </xdr:from>
    <xdr:to>
      <xdr:col>71</xdr:col>
      <xdr:colOff>177800</xdr:colOff>
      <xdr:row>97</xdr:row>
      <xdr:rowOff>143521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753689"/>
          <a:ext cx="889000" cy="2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31339</xdr:rowOff>
    </xdr:from>
    <xdr:to>
      <xdr:col>85</xdr:col>
      <xdr:colOff>177800</xdr:colOff>
      <xdr:row>97</xdr:row>
      <xdr:rowOff>132939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6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9766</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40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36179</xdr:rowOff>
    </xdr:from>
    <xdr:to>
      <xdr:col>81</xdr:col>
      <xdr:colOff>101600</xdr:colOff>
      <xdr:row>97</xdr:row>
      <xdr:rowOff>137779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66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154306</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44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59274</xdr:rowOff>
    </xdr:from>
    <xdr:to>
      <xdr:col>76</xdr:col>
      <xdr:colOff>165100</xdr:colOff>
      <xdr:row>97</xdr:row>
      <xdr:rowOff>160874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8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152001</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7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72239</xdr:rowOff>
    </xdr:from>
    <xdr:to>
      <xdr:col>72</xdr:col>
      <xdr:colOff>38100</xdr:colOff>
      <xdr:row>98</xdr:row>
      <xdr:rowOff>2389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0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164966</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795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92721</xdr:rowOff>
    </xdr:from>
    <xdr:to>
      <xdr:col>67</xdr:col>
      <xdr:colOff>101600</xdr:colOff>
      <xdr:row>98</xdr:row>
      <xdr:rowOff>22871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2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13998</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816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性質別経費の決算分析と同様、住民一人当たりのコストで比較すると増加していく傾向にあると思うが、単純な比較は難しいものと考えている。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毎年同様だが、一時的な投資的経費があった場合は当該科目が増加するが、その他の要因ではそれほど大きな増減はない。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目的別に見ても、過剰な支出を要していると認識している科目はないが、引き続き計画的な財政運営をする中から、投資的経費に投入できる財源を見極め、住民ニーズに応えながら弾力的な財政運営を展開していき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効率的・効果的な財政運営により、財政調整基金を一定程度確保することができている。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一般財源収入も当初予算を上回る状況を確保できており、健全な財政運営ができていると認識している。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一般会計において、地方交付税を中心に一般財源収入が当初見込みよりも増加したことなどにより、収支での黒字が増加した。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すべての会計において赤字決算にはなっておらず、今後も引き続き適正な財政運営に努めていく。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AS25" sqref="AS25:AX25"/>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5787262</v>
      </c>
      <c r="BO4" s="371"/>
      <c r="BP4" s="371"/>
      <c r="BQ4" s="371"/>
      <c r="BR4" s="371"/>
      <c r="BS4" s="371"/>
      <c r="BT4" s="371"/>
      <c r="BU4" s="372"/>
      <c r="BV4" s="370">
        <v>5883094</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14.4</v>
      </c>
      <c r="CU4" s="377"/>
      <c r="CV4" s="377"/>
      <c r="CW4" s="377"/>
      <c r="CX4" s="377"/>
      <c r="CY4" s="377"/>
      <c r="CZ4" s="377"/>
      <c r="DA4" s="378"/>
      <c r="DB4" s="376">
        <v>10</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5206470</v>
      </c>
      <c r="BO5" s="439"/>
      <c r="BP5" s="439"/>
      <c r="BQ5" s="439"/>
      <c r="BR5" s="439"/>
      <c r="BS5" s="439"/>
      <c r="BT5" s="439"/>
      <c r="BU5" s="440"/>
      <c r="BV5" s="438">
        <v>5438663</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78.599999999999994</v>
      </c>
      <c r="CU5" s="405"/>
      <c r="CV5" s="405"/>
      <c r="CW5" s="405"/>
      <c r="CX5" s="405"/>
      <c r="CY5" s="405"/>
      <c r="CZ5" s="405"/>
      <c r="DA5" s="406"/>
      <c r="DB5" s="404">
        <v>67.900000000000006</v>
      </c>
      <c r="DC5" s="405"/>
      <c r="DD5" s="405"/>
      <c r="DE5" s="405"/>
      <c r="DF5" s="405"/>
      <c r="DG5" s="405"/>
      <c r="DH5" s="405"/>
      <c r="DI5" s="406"/>
    </row>
    <row r="6" spans="1:119" ht="18.75" customHeight="1" x14ac:dyDescent="0.15">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104</v>
      </c>
      <c r="AV6" s="434"/>
      <c r="AW6" s="434"/>
      <c r="AX6" s="434"/>
      <c r="AY6" s="435" t="s">
        <v>105</v>
      </c>
      <c r="AZ6" s="436"/>
      <c r="BA6" s="436"/>
      <c r="BB6" s="436"/>
      <c r="BC6" s="436"/>
      <c r="BD6" s="436"/>
      <c r="BE6" s="436"/>
      <c r="BF6" s="436"/>
      <c r="BG6" s="436"/>
      <c r="BH6" s="436"/>
      <c r="BI6" s="436"/>
      <c r="BJ6" s="436"/>
      <c r="BK6" s="436"/>
      <c r="BL6" s="436"/>
      <c r="BM6" s="437"/>
      <c r="BN6" s="438">
        <v>580792</v>
      </c>
      <c r="BO6" s="439"/>
      <c r="BP6" s="439"/>
      <c r="BQ6" s="439"/>
      <c r="BR6" s="439"/>
      <c r="BS6" s="439"/>
      <c r="BT6" s="439"/>
      <c r="BU6" s="440"/>
      <c r="BV6" s="438">
        <v>444431</v>
      </c>
      <c r="BW6" s="439"/>
      <c r="BX6" s="439"/>
      <c r="BY6" s="439"/>
      <c r="BZ6" s="439"/>
      <c r="CA6" s="439"/>
      <c r="CB6" s="439"/>
      <c r="CC6" s="440"/>
      <c r="CD6" s="441" t="s">
        <v>106</v>
      </c>
      <c r="CE6" s="442"/>
      <c r="CF6" s="442"/>
      <c r="CG6" s="442"/>
      <c r="CH6" s="442"/>
      <c r="CI6" s="442"/>
      <c r="CJ6" s="442"/>
      <c r="CK6" s="442"/>
      <c r="CL6" s="442"/>
      <c r="CM6" s="442"/>
      <c r="CN6" s="442"/>
      <c r="CO6" s="442"/>
      <c r="CP6" s="442"/>
      <c r="CQ6" s="442"/>
      <c r="CR6" s="442"/>
      <c r="CS6" s="443"/>
      <c r="CT6" s="444">
        <v>79.3</v>
      </c>
      <c r="CU6" s="445"/>
      <c r="CV6" s="445"/>
      <c r="CW6" s="445"/>
      <c r="CX6" s="445"/>
      <c r="CY6" s="445"/>
      <c r="CZ6" s="445"/>
      <c r="DA6" s="446"/>
      <c r="DB6" s="444">
        <v>69.5</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107</v>
      </c>
      <c r="AN7" s="431"/>
      <c r="AO7" s="431"/>
      <c r="AP7" s="431"/>
      <c r="AQ7" s="431"/>
      <c r="AR7" s="431"/>
      <c r="AS7" s="431"/>
      <c r="AT7" s="432"/>
      <c r="AU7" s="433" t="s">
        <v>108</v>
      </c>
      <c r="AV7" s="434"/>
      <c r="AW7" s="434"/>
      <c r="AX7" s="434"/>
      <c r="AY7" s="435" t="s">
        <v>109</v>
      </c>
      <c r="AZ7" s="436"/>
      <c r="BA7" s="436"/>
      <c r="BB7" s="436"/>
      <c r="BC7" s="436"/>
      <c r="BD7" s="436"/>
      <c r="BE7" s="436"/>
      <c r="BF7" s="436"/>
      <c r="BG7" s="436"/>
      <c r="BH7" s="436"/>
      <c r="BI7" s="436"/>
      <c r="BJ7" s="436"/>
      <c r="BK7" s="436"/>
      <c r="BL7" s="436"/>
      <c r="BM7" s="437"/>
      <c r="BN7" s="438">
        <v>25566</v>
      </c>
      <c r="BO7" s="439"/>
      <c r="BP7" s="439"/>
      <c r="BQ7" s="439"/>
      <c r="BR7" s="439"/>
      <c r="BS7" s="439"/>
      <c r="BT7" s="439"/>
      <c r="BU7" s="440"/>
      <c r="BV7" s="438">
        <v>50691</v>
      </c>
      <c r="BW7" s="439"/>
      <c r="BX7" s="439"/>
      <c r="BY7" s="439"/>
      <c r="BZ7" s="439"/>
      <c r="CA7" s="439"/>
      <c r="CB7" s="439"/>
      <c r="CC7" s="440"/>
      <c r="CD7" s="441" t="s">
        <v>110</v>
      </c>
      <c r="CE7" s="442"/>
      <c r="CF7" s="442"/>
      <c r="CG7" s="442"/>
      <c r="CH7" s="442"/>
      <c r="CI7" s="442"/>
      <c r="CJ7" s="442"/>
      <c r="CK7" s="442"/>
      <c r="CL7" s="442"/>
      <c r="CM7" s="442"/>
      <c r="CN7" s="442"/>
      <c r="CO7" s="442"/>
      <c r="CP7" s="442"/>
      <c r="CQ7" s="442"/>
      <c r="CR7" s="442"/>
      <c r="CS7" s="443"/>
      <c r="CT7" s="438">
        <v>3846723</v>
      </c>
      <c r="CU7" s="439"/>
      <c r="CV7" s="439"/>
      <c r="CW7" s="439"/>
      <c r="CX7" s="439"/>
      <c r="CY7" s="439"/>
      <c r="CZ7" s="439"/>
      <c r="DA7" s="440"/>
      <c r="DB7" s="438">
        <v>3932122</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111</v>
      </c>
      <c r="AN8" s="431"/>
      <c r="AO8" s="431"/>
      <c r="AP8" s="431"/>
      <c r="AQ8" s="431"/>
      <c r="AR8" s="431"/>
      <c r="AS8" s="431"/>
      <c r="AT8" s="432"/>
      <c r="AU8" s="433" t="s">
        <v>104</v>
      </c>
      <c r="AV8" s="434"/>
      <c r="AW8" s="434"/>
      <c r="AX8" s="434"/>
      <c r="AY8" s="435" t="s">
        <v>112</v>
      </c>
      <c r="AZ8" s="436"/>
      <c r="BA8" s="436"/>
      <c r="BB8" s="436"/>
      <c r="BC8" s="436"/>
      <c r="BD8" s="436"/>
      <c r="BE8" s="436"/>
      <c r="BF8" s="436"/>
      <c r="BG8" s="436"/>
      <c r="BH8" s="436"/>
      <c r="BI8" s="436"/>
      <c r="BJ8" s="436"/>
      <c r="BK8" s="436"/>
      <c r="BL8" s="436"/>
      <c r="BM8" s="437"/>
      <c r="BN8" s="438">
        <v>555226</v>
      </c>
      <c r="BO8" s="439"/>
      <c r="BP8" s="439"/>
      <c r="BQ8" s="439"/>
      <c r="BR8" s="439"/>
      <c r="BS8" s="439"/>
      <c r="BT8" s="439"/>
      <c r="BU8" s="440"/>
      <c r="BV8" s="438">
        <v>393740</v>
      </c>
      <c r="BW8" s="439"/>
      <c r="BX8" s="439"/>
      <c r="BY8" s="439"/>
      <c r="BZ8" s="439"/>
      <c r="CA8" s="439"/>
      <c r="CB8" s="439"/>
      <c r="CC8" s="440"/>
      <c r="CD8" s="441" t="s">
        <v>113</v>
      </c>
      <c r="CE8" s="442"/>
      <c r="CF8" s="442"/>
      <c r="CG8" s="442"/>
      <c r="CH8" s="442"/>
      <c r="CI8" s="442"/>
      <c r="CJ8" s="442"/>
      <c r="CK8" s="442"/>
      <c r="CL8" s="442"/>
      <c r="CM8" s="442"/>
      <c r="CN8" s="442"/>
      <c r="CO8" s="442"/>
      <c r="CP8" s="442"/>
      <c r="CQ8" s="442"/>
      <c r="CR8" s="442"/>
      <c r="CS8" s="443"/>
      <c r="CT8" s="447">
        <v>0.15</v>
      </c>
      <c r="CU8" s="448"/>
      <c r="CV8" s="448"/>
      <c r="CW8" s="448"/>
      <c r="CX8" s="448"/>
      <c r="CY8" s="448"/>
      <c r="CZ8" s="448"/>
      <c r="DA8" s="449"/>
      <c r="DB8" s="447">
        <v>0.16</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4145</v>
      </c>
      <c r="S9" s="455"/>
      <c r="T9" s="455"/>
      <c r="U9" s="455"/>
      <c r="V9" s="456"/>
      <c r="W9" s="364" t="s">
        <v>116</v>
      </c>
      <c r="X9" s="365"/>
      <c r="Y9" s="365"/>
      <c r="Z9" s="365"/>
      <c r="AA9" s="365"/>
      <c r="AB9" s="365"/>
      <c r="AC9" s="365"/>
      <c r="AD9" s="365"/>
      <c r="AE9" s="365"/>
      <c r="AF9" s="365"/>
      <c r="AG9" s="365"/>
      <c r="AH9" s="365"/>
      <c r="AI9" s="365"/>
      <c r="AJ9" s="365"/>
      <c r="AK9" s="365"/>
      <c r="AL9" s="366"/>
      <c r="AM9" s="430" t="s">
        <v>117</v>
      </c>
      <c r="AN9" s="431"/>
      <c r="AO9" s="431"/>
      <c r="AP9" s="431"/>
      <c r="AQ9" s="431"/>
      <c r="AR9" s="431"/>
      <c r="AS9" s="431"/>
      <c r="AT9" s="432"/>
      <c r="AU9" s="433" t="s">
        <v>104</v>
      </c>
      <c r="AV9" s="434"/>
      <c r="AW9" s="434"/>
      <c r="AX9" s="434"/>
      <c r="AY9" s="435" t="s">
        <v>118</v>
      </c>
      <c r="AZ9" s="436"/>
      <c r="BA9" s="436"/>
      <c r="BB9" s="436"/>
      <c r="BC9" s="436"/>
      <c r="BD9" s="436"/>
      <c r="BE9" s="436"/>
      <c r="BF9" s="436"/>
      <c r="BG9" s="436"/>
      <c r="BH9" s="436"/>
      <c r="BI9" s="436"/>
      <c r="BJ9" s="436"/>
      <c r="BK9" s="436"/>
      <c r="BL9" s="436"/>
      <c r="BM9" s="437"/>
      <c r="BN9" s="438">
        <v>161486</v>
      </c>
      <c r="BO9" s="439"/>
      <c r="BP9" s="439"/>
      <c r="BQ9" s="439"/>
      <c r="BR9" s="439"/>
      <c r="BS9" s="439"/>
      <c r="BT9" s="439"/>
      <c r="BU9" s="440"/>
      <c r="BV9" s="438">
        <v>82380</v>
      </c>
      <c r="BW9" s="439"/>
      <c r="BX9" s="439"/>
      <c r="BY9" s="439"/>
      <c r="BZ9" s="439"/>
      <c r="CA9" s="439"/>
      <c r="CB9" s="439"/>
      <c r="CC9" s="440"/>
      <c r="CD9" s="441" t="s">
        <v>119</v>
      </c>
      <c r="CE9" s="442"/>
      <c r="CF9" s="442"/>
      <c r="CG9" s="442"/>
      <c r="CH9" s="442"/>
      <c r="CI9" s="442"/>
      <c r="CJ9" s="442"/>
      <c r="CK9" s="442"/>
      <c r="CL9" s="442"/>
      <c r="CM9" s="442"/>
      <c r="CN9" s="442"/>
      <c r="CO9" s="442"/>
      <c r="CP9" s="442"/>
      <c r="CQ9" s="442"/>
      <c r="CR9" s="442"/>
      <c r="CS9" s="443"/>
      <c r="CT9" s="404">
        <v>13.3</v>
      </c>
      <c r="CU9" s="405"/>
      <c r="CV9" s="405"/>
      <c r="CW9" s="405"/>
      <c r="CX9" s="405"/>
      <c r="CY9" s="405"/>
      <c r="CZ9" s="405"/>
      <c r="DA9" s="406"/>
      <c r="DB9" s="404">
        <v>13.1</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1"/>
      <c r="N10" s="431"/>
      <c r="O10" s="431"/>
      <c r="P10" s="431"/>
      <c r="Q10" s="432"/>
      <c r="R10" s="458">
        <v>4659</v>
      </c>
      <c r="S10" s="459"/>
      <c r="T10" s="459"/>
      <c r="U10" s="459"/>
      <c r="V10" s="460"/>
      <c r="W10" s="395"/>
      <c r="X10" s="396"/>
      <c r="Y10" s="396"/>
      <c r="Z10" s="396"/>
      <c r="AA10" s="396"/>
      <c r="AB10" s="396"/>
      <c r="AC10" s="396"/>
      <c r="AD10" s="396"/>
      <c r="AE10" s="396"/>
      <c r="AF10" s="396"/>
      <c r="AG10" s="396"/>
      <c r="AH10" s="396"/>
      <c r="AI10" s="396"/>
      <c r="AJ10" s="396"/>
      <c r="AK10" s="396"/>
      <c r="AL10" s="399"/>
      <c r="AM10" s="430" t="s">
        <v>121</v>
      </c>
      <c r="AN10" s="431"/>
      <c r="AO10" s="431"/>
      <c r="AP10" s="431"/>
      <c r="AQ10" s="431"/>
      <c r="AR10" s="431"/>
      <c r="AS10" s="431"/>
      <c r="AT10" s="432"/>
      <c r="AU10" s="433" t="s">
        <v>122</v>
      </c>
      <c r="AV10" s="434"/>
      <c r="AW10" s="434"/>
      <c r="AX10" s="434"/>
      <c r="AY10" s="435" t="s">
        <v>123</v>
      </c>
      <c r="AZ10" s="436"/>
      <c r="BA10" s="436"/>
      <c r="BB10" s="436"/>
      <c r="BC10" s="436"/>
      <c r="BD10" s="436"/>
      <c r="BE10" s="436"/>
      <c r="BF10" s="436"/>
      <c r="BG10" s="436"/>
      <c r="BH10" s="436"/>
      <c r="BI10" s="436"/>
      <c r="BJ10" s="436"/>
      <c r="BK10" s="436"/>
      <c r="BL10" s="436"/>
      <c r="BM10" s="437"/>
      <c r="BN10" s="438">
        <v>27</v>
      </c>
      <c r="BO10" s="439"/>
      <c r="BP10" s="439"/>
      <c r="BQ10" s="439"/>
      <c r="BR10" s="439"/>
      <c r="BS10" s="439"/>
      <c r="BT10" s="439"/>
      <c r="BU10" s="440"/>
      <c r="BV10" s="438">
        <v>25</v>
      </c>
      <c r="BW10" s="439"/>
      <c r="BX10" s="439"/>
      <c r="BY10" s="439"/>
      <c r="BZ10" s="439"/>
      <c r="CA10" s="439"/>
      <c r="CB10" s="439"/>
      <c r="CC10" s="440"/>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0" t="s">
        <v>127</v>
      </c>
      <c r="AN11" s="431"/>
      <c r="AO11" s="431"/>
      <c r="AP11" s="431"/>
      <c r="AQ11" s="431"/>
      <c r="AR11" s="431"/>
      <c r="AS11" s="431"/>
      <c r="AT11" s="432"/>
      <c r="AU11" s="433" t="s">
        <v>128</v>
      </c>
      <c r="AV11" s="434"/>
      <c r="AW11" s="434"/>
      <c r="AX11" s="434"/>
      <c r="AY11" s="435" t="s">
        <v>129</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130</v>
      </c>
      <c r="CE11" s="442"/>
      <c r="CF11" s="442"/>
      <c r="CG11" s="442"/>
      <c r="CH11" s="442"/>
      <c r="CI11" s="442"/>
      <c r="CJ11" s="442"/>
      <c r="CK11" s="442"/>
      <c r="CL11" s="442"/>
      <c r="CM11" s="442"/>
      <c r="CN11" s="442"/>
      <c r="CO11" s="442"/>
      <c r="CP11" s="442"/>
      <c r="CQ11" s="442"/>
      <c r="CR11" s="442"/>
      <c r="CS11" s="443"/>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15">
      <c r="A12" s="181"/>
      <c r="B12" s="467" t="s">
        <v>133</v>
      </c>
      <c r="C12" s="468"/>
      <c r="D12" s="468"/>
      <c r="E12" s="468"/>
      <c r="F12" s="468"/>
      <c r="G12" s="468"/>
      <c r="H12" s="468"/>
      <c r="I12" s="468"/>
      <c r="J12" s="468"/>
      <c r="K12" s="469"/>
      <c r="L12" s="476" t="s">
        <v>134</v>
      </c>
      <c r="M12" s="477"/>
      <c r="N12" s="477"/>
      <c r="O12" s="477"/>
      <c r="P12" s="477"/>
      <c r="Q12" s="478"/>
      <c r="R12" s="479">
        <v>3890</v>
      </c>
      <c r="S12" s="480"/>
      <c r="T12" s="480"/>
      <c r="U12" s="480"/>
      <c r="V12" s="481"/>
      <c r="W12" s="482" t="s">
        <v>1</v>
      </c>
      <c r="X12" s="434"/>
      <c r="Y12" s="434"/>
      <c r="Z12" s="434"/>
      <c r="AA12" s="434"/>
      <c r="AB12" s="483"/>
      <c r="AC12" s="484" t="s">
        <v>135</v>
      </c>
      <c r="AD12" s="485"/>
      <c r="AE12" s="485"/>
      <c r="AF12" s="485"/>
      <c r="AG12" s="486"/>
      <c r="AH12" s="484" t="s">
        <v>136</v>
      </c>
      <c r="AI12" s="485"/>
      <c r="AJ12" s="485"/>
      <c r="AK12" s="485"/>
      <c r="AL12" s="487"/>
      <c r="AM12" s="430" t="s">
        <v>137</v>
      </c>
      <c r="AN12" s="431"/>
      <c r="AO12" s="431"/>
      <c r="AP12" s="431"/>
      <c r="AQ12" s="431"/>
      <c r="AR12" s="431"/>
      <c r="AS12" s="431"/>
      <c r="AT12" s="432"/>
      <c r="AU12" s="433" t="s">
        <v>138</v>
      </c>
      <c r="AV12" s="434"/>
      <c r="AW12" s="434"/>
      <c r="AX12" s="434"/>
      <c r="AY12" s="435" t="s">
        <v>139</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0</v>
      </c>
      <c r="BW12" s="439"/>
      <c r="BX12" s="439"/>
      <c r="BY12" s="439"/>
      <c r="BZ12" s="439"/>
      <c r="CA12" s="439"/>
      <c r="CB12" s="439"/>
      <c r="CC12" s="440"/>
      <c r="CD12" s="441" t="s">
        <v>140</v>
      </c>
      <c r="CE12" s="442"/>
      <c r="CF12" s="442"/>
      <c r="CG12" s="442"/>
      <c r="CH12" s="442"/>
      <c r="CI12" s="442"/>
      <c r="CJ12" s="442"/>
      <c r="CK12" s="442"/>
      <c r="CL12" s="442"/>
      <c r="CM12" s="442"/>
      <c r="CN12" s="442"/>
      <c r="CO12" s="442"/>
      <c r="CP12" s="442"/>
      <c r="CQ12" s="442"/>
      <c r="CR12" s="442"/>
      <c r="CS12" s="443"/>
      <c r="CT12" s="447" t="s">
        <v>141</v>
      </c>
      <c r="CU12" s="448"/>
      <c r="CV12" s="448"/>
      <c r="CW12" s="448"/>
      <c r="CX12" s="448"/>
      <c r="CY12" s="448"/>
      <c r="CZ12" s="448"/>
      <c r="DA12" s="449"/>
      <c r="DB12" s="447" t="s">
        <v>142</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143</v>
      </c>
      <c r="N13" s="499"/>
      <c r="O13" s="499"/>
      <c r="P13" s="499"/>
      <c r="Q13" s="500"/>
      <c r="R13" s="491">
        <v>3860</v>
      </c>
      <c r="S13" s="492"/>
      <c r="T13" s="492"/>
      <c r="U13" s="492"/>
      <c r="V13" s="493"/>
      <c r="W13" s="417" t="s">
        <v>144</v>
      </c>
      <c r="X13" s="418"/>
      <c r="Y13" s="418"/>
      <c r="Z13" s="418"/>
      <c r="AA13" s="418"/>
      <c r="AB13" s="408"/>
      <c r="AC13" s="458">
        <v>490</v>
      </c>
      <c r="AD13" s="459"/>
      <c r="AE13" s="459"/>
      <c r="AF13" s="459"/>
      <c r="AG13" s="501"/>
      <c r="AH13" s="458">
        <v>546</v>
      </c>
      <c r="AI13" s="459"/>
      <c r="AJ13" s="459"/>
      <c r="AK13" s="459"/>
      <c r="AL13" s="460"/>
      <c r="AM13" s="430" t="s">
        <v>145</v>
      </c>
      <c r="AN13" s="431"/>
      <c r="AO13" s="431"/>
      <c r="AP13" s="431"/>
      <c r="AQ13" s="431"/>
      <c r="AR13" s="431"/>
      <c r="AS13" s="431"/>
      <c r="AT13" s="432"/>
      <c r="AU13" s="433" t="s">
        <v>128</v>
      </c>
      <c r="AV13" s="434"/>
      <c r="AW13" s="434"/>
      <c r="AX13" s="434"/>
      <c r="AY13" s="435" t="s">
        <v>146</v>
      </c>
      <c r="AZ13" s="436"/>
      <c r="BA13" s="436"/>
      <c r="BB13" s="436"/>
      <c r="BC13" s="436"/>
      <c r="BD13" s="436"/>
      <c r="BE13" s="436"/>
      <c r="BF13" s="436"/>
      <c r="BG13" s="436"/>
      <c r="BH13" s="436"/>
      <c r="BI13" s="436"/>
      <c r="BJ13" s="436"/>
      <c r="BK13" s="436"/>
      <c r="BL13" s="436"/>
      <c r="BM13" s="437"/>
      <c r="BN13" s="438">
        <v>161513</v>
      </c>
      <c r="BO13" s="439"/>
      <c r="BP13" s="439"/>
      <c r="BQ13" s="439"/>
      <c r="BR13" s="439"/>
      <c r="BS13" s="439"/>
      <c r="BT13" s="439"/>
      <c r="BU13" s="440"/>
      <c r="BV13" s="438">
        <v>82405</v>
      </c>
      <c r="BW13" s="439"/>
      <c r="BX13" s="439"/>
      <c r="BY13" s="439"/>
      <c r="BZ13" s="439"/>
      <c r="CA13" s="439"/>
      <c r="CB13" s="439"/>
      <c r="CC13" s="440"/>
      <c r="CD13" s="441" t="s">
        <v>147</v>
      </c>
      <c r="CE13" s="442"/>
      <c r="CF13" s="442"/>
      <c r="CG13" s="442"/>
      <c r="CH13" s="442"/>
      <c r="CI13" s="442"/>
      <c r="CJ13" s="442"/>
      <c r="CK13" s="442"/>
      <c r="CL13" s="442"/>
      <c r="CM13" s="442"/>
      <c r="CN13" s="442"/>
      <c r="CO13" s="442"/>
      <c r="CP13" s="442"/>
      <c r="CQ13" s="442"/>
      <c r="CR13" s="442"/>
      <c r="CS13" s="443"/>
      <c r="CT13" s="404">
        <v>6.2</v>
      </c>
      <c r="CU13" s="405"/>
      <c r="CV13" s="405"/>
      <c r="CW13" s="405"/>
      <c r="CX13" s="405"/>
      <c r="CY13" s="405"/>
      <c r="CZ13" s="405"/>
      <c r="DA13" s="406"/>
      <c r="DB13" s="404">
        <v>6.5</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148</v>
      </c>
      <c r="M14" s="489"/>
      <c r="N14" s="489"/>
      <c r="O14" s="489"/>
      <c r="P14" s="489"/>
      <c r="Q14" s="490"/>
      <c r="R14" s="491">
        <v>3991</v>
      </c>
      <c r="S14" s="492"/>
      <c r="T14" s="492"/>
      <c r="U14" s="492"/>
      <c r="V14" s="493"/>
      <c r="W14" s="397"/>
      <c r="X14" s="398"/>
      <c r="Y14" s="398"/>
      <c r="Z14" s="398"/>
      <c r="AA14" s="398"/>
      <c r="AB14" s="387"/>
      <c r="AC14" s="494">
        <v>23.5</v>
      </c>
      <c r="AD14" s="495"/>
      <c r="AE14" s="495"/>
      <c r="AF14" s="495"/>
      <c r="AG14" s="496"/>
      <c r="AH14" s="494">
        <v>23.8</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149</v>
      </c>
      <c r="CE14" s="503"/>
      <c r="CF14" s="503"/>
      <c r="CG14" s="503"/>
      <c r="CH14" s="503"/>
      <c r="CI14" s="503"/>
      <c r="CJ14" s="503"/>
      <c r="CK14" s="503"/>
      <c r="CL14" s="503"/>
      <c r="CM14" s="503"/>
      <c r="CN14" s="503"/>
      <c r="CO14" s="503"/>
      <c r="CP14" s="503"/>
      <c r="CQ14" s="503"/>
      <c r="CR14" s="503"/>
      <c r="CS14" s="504"/>
      <c r="CT14" s="505" t="s">
        <v>142</v>
      </c>
      <c r="CU14" s="506"/>
      <c r="CV14" s="506"/>
      <c r="CW14" s="506"/>
      <c r="CX14" s="506"/>
      <c r="CY14" s="506"/>
      <c r="CZ14" s="506"/>
      <c r="DA14" s="507"/>
      <c r="DB14" s="505" t="s">
        <v>141</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150</v>
      </c>
      <c r="N15" s="499"/>
      <c r="O15" s="499"/>
      <c r="P15" s="499"/>
      <c r="Q15" s="500"/>
      <c r="R15" s="491">
        <v>3971</v>
      </c>
      <c r="S15" s="492"/>
      <c r="T15" s="492"/>
      <c r="U15" s="492"/>
      <c r="V15" s="493"/>
      <c r="W15" s="417" t="s">
        <v>151</v>
      </c>
      <c r="X15" s="418"/>
      <c r="Y15" s="418"/>
      <c r="Z15" s="418"/>
      <c r="AA15" s="418"/>
      <c r="AB15" s="408"/>
      <c r="AC15" s="458">
        <v>244</v>
      </c>
      <c r="AD15" s="459"/>
      <c r="AE15" s="459"/>
      <c r="AF15" s="459"/>
      <c r="AG15" s="501"/>
      <c r="AH15" s="458">
        <v>283</v>
      </c>
      <c r="AI15" s="459"/>
      <c r="AJ15" s="459"/>
      <c r="AK15" s="459"/>
      <c r="AL15" s="460"/>
      <c r="AM15" s="430"/>
      <c r="AN15" s="431"/>
      <c r="AO15" s="431"/>
      <c r="AP15" s="431"/>
      <c r="AQ15" s="431"/>
      <c r="AR15" s="431"/>
      <c r="AS15" s="431"/>
      <c r="AT15" s="432"/>
      <c r="AU15" s="433"/>
      <c r="AV15" s="434"/>
      <c r="AW15" s="434"/>
      <c r="AX15" s="434"/>
      <c r="AY15" s="367" t="s">
        <v>152</v>
      </c>
      <c r="AZ15" s="368"/>
      <c r="BA15" s="368"/>
      <c r="BB15" s="368"/>
      <c r="BC15" s="368"/>
      <c r="BD15" s="368"/>
      <c r="BE15" s="368"/>
      <c r="BF15" s="368"/>
      <c r="BG15" s="368"/>
      <c r="BH15" s="368"/>
      <c r="BI15" s="368"/>
      <c r="BJ15" s="368"/>
      <c r="BK15" s="368"/>
      <c r="BL15" s="368"/>
      <c r="BM15" s="369"/>
      <c r="BN15" s="370">
        <v>543357</v>
      </c>
      <c r="BO15" s="371"/>
      <c r="BP15" s="371"/>
      <c r="BQ15" s="371"/>
      <c r="BR15" s="371"/>
      <c r="BS15" s="371"/>
      <c r="BT15" s="371"/>
      <c r="BU15" s="372"/>
      <c r="BV15" s="370">
        <v>534462</v>
      </c>
      <c r="BW15" s="371"/>
      <c r="BX15" s="371"/>
      <c r="BY15" s="371"/>
      <c r="BZ15" s="371"/>
      <c r="CA15" s="371"/>
      <c r="CB15" s="371"/>
      <c r="CC15" s="372"/>
      <c r="CD15" s="508" t="s">
        <v>153</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154</v>
      </c>
      <c r="M16" s="511"/>
      <c r="N16" s="511"/>
      <c r="O16" s="511"/>
      <c r="P16" s="511"/>
      <c r="Q16" s="512"/>
      <c r="R16" s="513" t="s">
        <v>155</v>
      </c>
      <c r="S16" s="514"/>
      <c r="T16" s="514"/>
      <c r="U16" s="514"/>
      <c r="V16" s="515"/>
      <c r="W16" s="397"/>
      <c r="X16" s="398"/>
      <c r="Y16" s="398"/>
      <c r="Z16" s="398"/>
      <c r="AA16" s="398"/>
      <c r="AB16" s="387"/>
      <c r="AC16" s="494">
        <v>11.7</v>
      </c>
      <c r="AD16" s="495"/>
      <c r="AE16" s="495"/>
      <c r="AF16" s="495"/>
      <c r="AG16" s="496"/>
      <c r="AH16" s="494">
        <v>12.3</v>
      </c>
      <c r="AI16" s="495"/>
      <c r="AJ16" s="495"/>
      <c r="AK16" s="495"/>
      <c r="AL16" s="497"/>
      <c r="AM16" s="430"/>
      <c r="AN16" s="431"/>
      <c r="AO16" s="431"/>
      <c r="AP16" s="431"/>
      <c r="AQ16" s="431"/>
      <c r="AR16" s="431"/>
      <c r="AS16" s="431"/>
      <c r="AT16" s="432"/>
      <c r="AU16" s="433"/>
      <c r="AV16" s="434"/>
      <c r="AW16" s="434"/>
      <c r="AX16" s="434"/>
      <c r="AY16" s="435" t="s">
        <v>156</v>
      </c>
      <c r="AZ16" s="436"/>
      <c r="BA16" s="436"/>
      <c r="BB16" s="436"/>
      <c r="BC16" s="436"/>
      <c r="BD16" s="436"/>
      <c r="BE16" s="436"/>
      <c r="BF16" s="436"/>
      <c r="BG16" s="436"/>
      <c r="BH16" s="436"/>
      <c r="BI16" s="436"/>
      <c r="BJ16" s="436"/>
      <c r="BK16" s="436"/>
      <c r="BL16" s="436"/>
      <c r="BM16" s="437"/>
      <c r="BN16" s="438">
        <v>3705931</v>
      </c>
      <c r="BO16" s="439"/>
      <c r="BP16" s="439"/>
      <c r="BQ16" s="439"/>
      <c r="BR16" s="439"/>
      <c r="BS16" s="439"/>
      <c r="BT16" s="439"/>
      <c r="BU16" s="440"/>
      <c r="BV16" s="438">
        <v>3702504</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157</v>
      </c>
      <c r="N17" s="517"/>
      <c r="O17" s="517"/>
      <c r="P17" s="517"/>
      <c r="Q17" s="518"/>
      <c r="R17" s="513" t="s">
        <v>158</v>
      </c>
      <c r="S17" s="514"/>
      <c r="T17" s="514"/>
      <c r="U17" s="514"/>
      <c r="V17" s="515"/>
      <c r="W17" s="417" t="s">
        <v>159</v>
      </c>
      <c r="X17" s="418"/>
      <c r="Y17" s="418"/>
      <c r="Z17" s="418"/>
      <c r="AA17" s="418"/>
      <c r="AB17" s="408"/>
      <c r="AC17" s="458">
        <v>1348</v>
      </c>
      <c r="AD17" s="459"/>
      <c r="AE17" s="459"/>
      <c r="AF17" s="459"/>
      <c r="AG17" s="501"/>
      <c r="AH17" s="458">
        <v>1465</v>
      </c>
      <c r="AI17" s="459"/>
      <c r="AJ17" s="459"/>
      <c r="AK17" s="459"/>
      <c r="AL17" s="460"/>
      <c r="AM17" s="430"/>
      <c r="AN17" s="431"/>
      <c r="AO17" s="431"/>
      <c r="AP17" s="431"/>
      <c r="AQ17" s="431"/>
      <c r="AR17" s="431"/>
      <c r="AS17" s="431"/>
      <c r="AT17" s="432"/>
      <c r="AU17" s="433"/>
      <c r="AV17" s="434"/>
      <c r="AW17" s="434"/>
      <c r="AX17" s="434"/>
      <c r="AY17" s="435" t="s">
        <v>160</v>
      </c>
      <c r="AZ17" s="436"/>
      <c r="BA17" s="436"/>
      <c r="BB17" s="436"/>
      <c r="BC17" s="436"/>
      <c r="BD17" s="436"/>
      <c r="BE17" s="436"/>
      <c r="BF17" s="436"/>
      <c r="BG17" s="436"/>
      <c r="BH17" s="436"/>
      <c r="BI17" s="436"/>
      <c r="BJ17" s="436"/>
      <c r="BK17" s="436"/>
      <c r="BL17" s="436"/>
      <c r="BM17" s="437"/>
      <c r="BN17" s="438">
        <v>652831</v>
      </c>
      <c r="BO17" s="439"/>
      <c r="BP17" s="439"/>
      <c r="BQ17" s="439"/>
      <c r="BR17" s="439"/>
      <c r="BS17" s="439"/>
      <c r="BT17" s="439"/>
      <c r="BU17" s="440"/>
      <c r="BV17" s="438">
        <v>642971</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161</v>
      </c>
      <c r="C18" s="450"/>
      <c r="D18" s="450"/>
      <c r="E18" s="522"/>
      <c r="F18" s="522"/>
      <c r="G18" s="522"/>
      <c r="H18" s="522"/>
      <c r="I18" s="522"/>
      <c r="J18" s="522"/>
      <c r="K18" s="522"/>
      <c r="L18" s="523">
        <v>672.09</v>
      </c>
      <c r="M18" s="523"/>
      <c r="N18" s="523"/>
      <c r="O18" s="523"/>
      <c r="P18" s="523"/>
      <c r="Q18" s="523"/>
      <c r="R18" s="524"/>
      <c r="S18" s="524"/>
      <c r="T18" s="524"/>
      <c r="U18" s="524"/>
      <c r="V18" s="525"/>
      <c r="W18" s="419"/>
      <c r="X18" s="420"/>
      <c r="Y18" s="420"/>
      <c r="Z18" s="420"/>
      <c r="AA18" s="420"/>
      <c r="AB18" s="411"/>
      <c r="AC18" s="526">
        <v>64.7</v>
      </c>
      <c r="AD18" s="527"/>
      <c r="AE18" s="527"/>
      <c r="AF18" s="527"/>
      <c r="AG18" s="528"/>
      <c r="AH18" s="526">
        <v>63.9</v>
      </c>
      <c r="AI18" s="527"/>
      <c r="AJ18" s="527"/>
      <c r="AK18" s="527"/>
      <c r="AL18" s="529"/>
      <c r="AM18" s="430"/>
      <c r="AN18" s="431"/>
      <c r="AO18" s="431"/>
      <c r="AP18" s="431"/>
      <c r="AQ18" s="431"/>
      <c r="AR18" s="431"/>
      <c r="AS18" s="431"/>
      <c r="AT18" s="432"/>
      <c r="AU18" s="433"/>
      <c r="AV18" s="434"/>
      <c r="AW18" s="434"/>
      <c r="AX18" s="434"/>
      <c r="AY18" s="435" t="s">
        <v>162</v>
      </c>
      <c r="AZ18" s="436"/>
      <c r="BA18" s="436"/>
      <c r="BB18" s="436"/>
      <c r="BC18" s="436"/>
      <c r="BD18" s="436"/>
      <c r="BE18" s="436"/>
      <c r="BF18" s="436"/>
      <c r="BG18" s="436"/>
      <c r="BH18" s="436"/>
      <c r="BI18" s="436"/>
      <c r="BJ18" s="436"/>
      <c r="BK18" s="436"/>
      <c r="BL18" s="436"/>
      <c r="BM18" s="437"/>
      <c r="BN18" s="438">
        <v>3030482</v>
      </c>
      <c r="BO18" s="439"/>
      <c r="BP18" s="439"/>
      <c r="BQ18" s="439"/>
      <c r="BR18" s="439"/>
      <c r="BS18" s="439"/>
      <c r="BT18" s="439"/>
      <c r="BU18" s="440"/>
      <c r="BV18" s="438">
        <v>2665258</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163</v>
      </c>
      <c r="C19" s="450"/>
      <c r="D19" s="450"/>
      <c r="E19" s="522"/>
      <c r="F19" s="522"/>
      <c r="G19" s="522"/>
      <c r="H19" s="522"/>
      <c r="I19" s="522"/>
      <c r="J19" s="522"/>
      <c r="K19" s="522"/>
      <c r="L19" s="530">
        <v>6</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164</v>
      </c>
      <c r="AZ19" s="436"/>
      <c r="BA19" s="436"/>
      <c r="BB19" s="436"/>
      <c r="BC19" s="436"/>
      <c r="BD19" s="436"/>
      <c r="BE19" s="436"/>
      <c r="BF19" s="436"/>
      <c r="BG19" s="436"/>
      <c r="BH19" s="436"/>
      <c r="BI19" s="436"/>
      <c r="BJ19" s="436"/>
      <c r="BK19" s="436"/>
      <c r="BL19" s="436"/>
      <c r="BM19" s="437"/>
      <c r="BN19" s="438">
        <v>4563195</v>
      </c>
      <c r="BO19" s="439"/>
      <c r="BP19" s="439"/>
      <c r="BQ19" s="439"/>
      <c r="BR19" s="439"/>
      <c r="BS19" s="439"/>
      <c r="BT19" s="439"/>
      <c r="BU19" s="440"/>
      <c r="BV19" s="438">
        <v>4492113</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165</v>
      </c>
      <c r="C20" s="450"/>
      <c r="D20" s="450"/>
      <c r="E20" s="522"/>
      <c r="F20" s="522"/>
      <c r="G20" s="522"/>
      <c r="H20" s="522"/>
      <c r="I20" s="522"/>
      <c r="J20" s="522"/>
      <c r="K20" s="522"/>
      <c r="L20" s="530">
        <v>1912</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166</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167</v>
      </c>
      <c r="C22" s="551"/>
      <c r="D22" s="552"/>
      <c r="E22" s="413" t="s">
        <v>1</v>
      </c>
      <c r="F22" s="418"/>
      <c r="G22" s="418"/>
      <c r="H22" s="418"/>
      <c r="I22" s="418"/>
      <c r="J22" s="418"/>
      <c r="K22" s="408"/>
      <c r="L22" s="413" t="s">
        <v>168</v>
      </c>
      <c r="M22" s="418"/>
      <c r="N22" s="418"/>
      <c r="O22" s="418"/>
      <c r="P22" s="408"/>
      <c r="Q22" s="559" t="s">
        <v>169</v>
      </c>
      <c r="R22" s="560"/>
      <c r="S22" s="560"/>
      <c r="T22" s="560"/>
      <c r="U22" s="560"/>
      <c r="V22" s="561"/>
      <c r="W22" s="565" t="s">
        <v>170</v>
      </c>
      <c r="X22" s="551"/>
      <c r="Y22" s="552"/>
      <c r="Z22" s="413" t="s">
        <v>1</v>
      </c>
      <c r="AA22" s="418"/>
      <c r="AB22" s="418"/>
      <c r="AC22" s="418"/>
      <c r="AD22" s="418"/>
      <c r="AE22" s="418"/>
      <c r="AF22" s="418"/>
      <c r="AG22" s="408"/>
      <c r="AH22" s="570" t="s">
        <v>171</v>
      </c>
      <c r="AI22" s="418"/>
      <c r="AJ22" s="418"/>
      <c r="AK22" s="418"/>
      <c r="AL22" s="408"/>
      <c r="AM22" s="570" t="s">
        <v>172</v>
      </c>
      <c r="AN22" s="571"/>
      <c r="AO22" s="571"/>
      <c r="AP22" s="571"/>
      <c r="AQ22" s="571"/>
      <c r="AR22" s="572"/>
      <c r="AS22" s="559" t="s">
        <v>169</v>
      </c>
      <c r="AT22" s="560"/>
      <c r="AU22" s="560"/>
      <c r="AV22" s="560"/>
      <c r="AW22" s="560"/>
      <c r="AX22" s="576"/>
      <c r="AY22" s="367" t="s">
        <v>173</v>
      </c>
      <c r="AZ22" s="368"/>
      <c r="BA22" s="368"/>
      <c r="BB22" s="368"/>
      <c r="BC22" s="368"/>
      <c r="BD22" s="368"/>
      <c r="BE22" s="368"/>
      <c r="BF22" s="368"/>
      <c r="BG22" s="368"/>
      <c r="BH22" s="368"/>
      <c r="BI22" s="368"/>
      <c r="BJ22" s="368"/>
      <c r="BK22" s="368"/>
      <c r="BL22" s="368"/>
      <c r="BM22" s="369"/>
      <c r="BN22" s="370">
        <v>4647237</v>
      </c>
      <c r="BO22" s="371"/>
      <c r="BP22" s="371"/>
      <c r="BQ22" s="371"/>
      <c r="BR22" s="371"/>
      <c r="BS22" s="371"/>
      <c r="BT22" s="371"/>
      <c r="BU22" s="372"/>
      <c r="BV22" s="370">
        <v>5074506</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174</v>
      </c>
      <c r="AZ23" s="436"/>
      <c r="BA23" s="436"/>
      <c r="BB23" s="436"/>
      <c r="BC23" s="436"/>
      <c r="BD23" s="436"/>
      <c r="BE23" s="436"/>
      <c r="BF23" s="436"/>
      <c r="BG23" s="436"/>
      <c r="BH23" s="436"/>
      <c r="BI23" s="436"/>
      <c r="BJ23" s="436"/>
      <c r="BK23" s="436"/>
      <c r="BL23" s="436"/>
      <c r="BM23" s="437"/>
      <c r="BN23" s="438">
        <v>4543201</v>
      </c>
      <c r="BO23" s="439"/>
      <c r="BP23" s="439"/>
      <c r="BQ23" s="439"/>
      <c r="BR23" s="439"/>
      <c r="BS23" s="439"/>
      <c r="BT23" s="439"/>
      <c r="BU23" s="440"/>
      <c r="BV23" s="438">
        <v>4954871</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175</v>
      </c>
      <c r="F24" s="431"/>
      <c r="G24" s="431"/>
      <c r="H24" s="431"/>
      <c r="I24" s="431"/>
      <c r="J24" s="431"/>
      <c r="K24" s="432"/>
      <c r="L24" s="458">
        <v>1</v>
      </c>
      <c r="M24" s="459"/>
      <c r="N24" s="459"/>
      <c r="O24" s="459"/>
      <c r="P24" s="501"/>
      <c r="Q24" s="458">
        <v>7300</v>
      </c>
      <c r="R24" s="459"/>
      <c r="S24" s="459"/>
      <c r="T24" s="459"/>
      <c r="U24" s="459"/>
      <c r="V24" s="501"/>
      <c r="W24" s="566"/>
      <c r="X24" s="554"/>
      <c r="Y24" s="555"/>
      <c r="Z24" s="457" t="s">
        <v>176</v>
      </c>
      <c r="AA24" s="431"/>
      <c r="AB24" s="431"/>
      <c r="AC24" s="431"/>
      <c r="AD24" s="431"/>
      <c r="AE24" s="431"/>
      <c r="AF24" s="431"/>
      <c r="AG24" s="432"/>
      <c r="AH24" s="458">
        <v>93</v>
      </c>
      <c r="AI24" s="459"/>
      <c r="AJ24" s="459"/>
      <c r="AK24" s="459"/>
      <c r="AL24" s="501"/>
      <c r="AM24" s="458">
        <v>273327</v>
      </c>
      <c r="AN24" s="459"/>
      <c r="AO24" s="459"/>
      <c r="AP24" s="459"/>
      <c r="AQ24" s="459"/>
      <c r="AR24" s="501"/>
      <c r="AS24" s="458">
        <v>2939</v>
      </c>
      <c r="AT24" s="459"/>
      <c r="AU24" s="459"/>
      <c r="AV24" s="459"/>
      <c r="AW24" s="459"/>
      <c r="AX24" s="460"/>
      <c r="AY24" s="544" t="s">
        <v>177</v>
      </c>
      <c r="AZ24" s="545"/>
      <c r="BA24" s="545"/>
      <c r="BB24" s="545"/>
      <c r="BC24" s="545"/>
      <c r="BD24" s="545"/>
      <c r="BE24" s="545"/>
      <c r="BF24" s="545"/>
      <c r="BG24" s="545"/>
      <c r="BH24" s="545"/>
      <c r="BI24" s="545"/>
      <c r="BJ24" s="545"/>
      <c r="BK24" s="545"/>
      <c r="BL24" s="545"/>
      <c r="BM24" s="546"/>
      <c r="BN24" s="438">
        <v>3079778</v>
      </c>
      <c r="BO24" s="439"/>
      <c r="BP24" s="439"/>
      <c r="BQ24" s="439"/>
      <c r="BR24" s="439"/>
      <c r="BS24" s="439"/>
      <c r="BT24" s="439"/>
      <c r="BU24" s="440"/>
      <c r="BV24" s="438">
        <v>3319227</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178</v>
      </c>
      <c r="F25" s="431"/>
      <c r="G25" s="431"/>
      <c r="H25" s="431"/>
      <c r="I25" s="431"/>
      <c r="J25" s="431"/>
      <c r="K25" s="432"/>
      <c r="L25" s="458">
        <v>1</v>
      </c>
      <c r="M25" s="459"/>
      <c r="N25" s="459"/>
      <c r="O25" s="459"/>
      <c r="P25" s="501"/>
      <c r="Q25" s="458">
        <v>6000</v>
      </c>
      <c r="R25" s="459"/>
      <c r="S25" s="459"/>
      <c r="T25" s="459"/>
      <c r="U25" s="459"/>
      <c r="V25" s="501"/>
      <c r="W25" s="566"/>
      <c r="X25" s="554"/>
      <c r="Y25" s="555"/>
      <c r="Z25" s="457" t="s">
        <v>179</v>
      </c>
      <c r="AA25" s="431"/>
      <c r="AB25" s="431"/>
      <c r="AC25" s="431"/>
      <c r="AD25" s="431"/>
      <c r="AE25" s="431"/>
      <c r="AF25" s="431"/>
      <c r="AG25" s="432"/>
      <c r="AH25" s="458" t="s">
        <v>132</v>
      </c>
      <c r="AI25" s="459"/>
      <c r="AJ25" s="459"/>
      <c r="AK25" s="459"/>
      <c r="AL25" s="501"/>
      <c r="AM25" s="458" t="s">
        <v>131</v>
      </c>
      <c r="AN25" s="459"/>
      <c r="AO25" s="459"/>
      <c r="AP25" s="459"/>
      <c r="AQ25" s="459"/>
      <c r="AR25" s="501"/>
      <c r="AS25" s="458" t="s">
        <v>141</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187772</v>
      </c>
      <c r="BO25" s="371"/>
      <c r="BP25" s="371"/>
      <c r="BQ25" s="371"/>
      <c r="BR25" s="371"/>
      <c r="BS25" s="371"/>
      <c r="BT25" s="371"/>
      <c r="BU25" s="372"/>
      <c r="BV25" s="370">
        <v>17023</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181</v>
      </c>
      <c r="F26" s="431"/>
      <c r="G26" s="431"/>
      <c r="H26" s="431"/>
      <c r="I26" s="431"/>
      <c r="J26" s="431"/>
      <c r="K26" s="432"/>
      <c r="L26" s="458">
        <v>1</v>
      </c>
      <c r="M26" s="459"/>
      <c r="N26" s="459"/>
      <c r="O26" s="459"/>
      <c r="P26" s="501"/>
      <c r="Q26" s="458">
        <v>5600</v>
      </c>
      <c r="R26" s="459"/>
      <c r="S26" s="459"/>
      <c r="T26" s="459"/>
      <c r="U26" s="459"/>
      <c r="V26" s="501"/>
      <c r="W26" s="566"/>
      <c r="X26" s="554"/>
      <c r="Y26" s="555"/>
      <c r="Z26" s="457" t="s">
        <v>182</v>
      </c>
      <c r="AA26" s="578"/>
      <c r="AB26" s="578"/>
      <c r="AC26" s="578"/>
      <c r="AD26" s="578"/>
      <c r="AE26" s="578"/>
      <c r="AF26" s="578"/>
      <c r="AG26" s="579"/>
      <c r="AH26" s="458">
        <v>4</v>
      </c>
      <c r="AI26" s="459"/>
      <c r="AJ26" s="459"/>
      <c r="AK26" s="459"/>
      <c r="AL26" s="501"/>
      <c r="AM26" s="458">
        <v>11884</v>
      </c>
      <c r="AN26" s="459"/>
      <c r="AO26" s="459"/>
      <c r="AP26" s="459"/>
      <c r="AQ26" s="459"/>
      <c r="AR26" s="501"/>
      <c r="AS26" s="458">
        <v>2971</v>
      </c>
      <c r="AT26" s="459"/>
      <c r="AU26" s="459"/>
      <c r="AV26" s="459"/>
      <c r="AW26" s="459"/>
      <c r="AX26" s="460"/>
      <c r="AY26" s="441" t="s">
        <v>183</v>
      </c>
      <c r="AZ26" s="442"/>
      <c r="BA26" s="442"/>
      <c r="BB26" s="442"/>
      <c r="BC26" s="442"/>
      <c r="BD26" s="442"/>
      <c r="BE26" s="442"/>
      <c r="BF26" s="442"/>
      <c r="BG26" s="442"/>
      <c r="BH26" s="442"/>
      <c r="BI26" s="442"/>
      <c r="BJ26" s="442"/>
      <c r="BK26" s="442"/>
      <c r="BL26" s="442"/>
      <c r="BM26" s="443"/>
      <c r="BN26" s="438" t="s">
        <v>142</v>
      </c>
      <c r="BO26" s="439"/>
      <c r="BP26" s="439"/>
      <c r="BQ26" s="439"/>
      <c r="BR26" s="439"/>
      <c r="BS26" s="439"/>
      <c r="BT26" s="439"/>
      <c r="BU26" s="440"/>
      <c r="BV26" s="438" t="s">
        <v>142</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184</v>
      </c>
      <c r="F27" s="431"/>
      <c r="G27" s="431"/>
      <c r="H27" s="431"/>
      <c r="I27" s="431"/>
      <c r="J27" s="431"/>
      <c r="K27" s="432"/>
      <c r="L27" s="458">
        <v>1</v>
      </c>
      <c r="M27" s="459"/>
      <c r="N27" s="459"/>
      <c r="O27" s="459"/>
      <c r="P27" s="501"/>
      <c r="Q27" s="458">
        <v>2500</v>
      </c>
      <c r="R27" s="459"/>
      <c r="S27" s="459"/>
      <c r="T27" s="459"/>
      <c r="U27" s="459"/>
      <c r="V27" s="501"/>
      <c r="W27" s="566"/>
      <c r="X27" s="554"/>
      <c r="Y27" s="555"/>
      <c r="Z27" s="457" t="s">
        <v>185</v>
      </c>
      <c r="AA27" s="431"/>
      <c r="AB27" s="431"/>
      <c r="AC27" s="431"/>
      <c r="AD27" s="431"/>
      <c r="AE27" s="431"/>
      <c r="AF27" s="431"/>
      <c r="AG27" s="432"/>
      <c r="AH27" s="458">
        <v>9</v>
      </c>
      <c r="AI27" s="459"/>
      <c r="AJ27" s="459"/>
      <c r="AK27" s="459"/>
      <c r="AL27" s="501"/>
      <c r="AM27" s="458">
        <v>23202</v>
      </c>
      <c r="AN27" s="459"/>
      <c r="AO27" s="459"/>
      <c r="AP27" s="459"/>
      <c r="AQ27" s="459"/>
      <c r="AR27" s="501"/>
      <c r="AS27" s="458">
        <v>2578</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47" t="s">
        <v>142</v>
      </c>
      <c r="BO27" s="548"/>
      <c r="BP27" s="548"/>
      <c r="BQ27" s="548"/>
      <c r="BR27" s="548"/>
      <c r="BS27" s="548"/>
      <c r="BT27" s="548"/>
      <c r="BU27" s="549"/>
      <c r="BV27" s="547" t="s">
        <v>142</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187</v>
      </c>
      <c r="F28" s="431"/>
      <c r="G28" s="431"/>
      <c r="H28" s="431"/>
      <c r="I28" s="431"/>
      <c r="J28" s="431"/>
      <c r="K28" s="432"/>
      <c r="L28" s="458">
        <v>1</v>
      </c>
      <c r="M28" s="459"/>
      <c r="N28" s="459"/>
      <c r="O28" s="459"/>
      <c r="P28" s="501"/>
      <c r="Q28" s="458">
        <v>2000</v>
      </c>
      <c r="R28" s="459"/>
      <c r="S28" s="459"/>
      <c r="T28" s="459"/>
      <c r="U28" s="459"/>
      <c r="V28" s="501"/>
      <c r="W28" s="566"/>
      <c r="X28" s="554"/>
      <c r="Y28" s="555"/>
      <c r="Z28" s="457" t="s">
        <v>188</v>
      </c>
      <c r="AA28" s="431"/>
      <c r="AB28" s="431"/>
      <c r="AC28" s="431"/>
      <c r="AD28" s="431"/>
      <c r="AE28" s="431"/>
      <c r="AF28" s="431"/>
      <c r="AG28" s="432"/>
      <c r="AH28" s="458" t="s">
        <v>142</v>
      </c>
      <c r="AI28" s="459"/>
      <c r="AJ28" s="459"/>
      <c r="AK28" s="459"/>
      <c r="AL28" s="501"/>
      <c r="AM28" s="458" t="s">
        <v>141</v>
      </c>
      <c r="AN28" s="459"/>
      <c r="AO28" s="459"/>
      <c r="AP28" s="459"/>
      <c r="AQ28" s="459"/>
      <c r="AR28" s="501"/>
      <c r="AS28" s="458" t="s">
        <v>141</v>
      </c>
      <c r="AT28" s="459"/>
      <c r="AU28" s="459"/>
      <c r="AV28" s="459"/>
      <c r="AW28" s="459"/>
      <c r="AX28" s="460"/>
      <c r="AY28" s="580" t="s">
        <v>189</v>
      </c>
      <c r="AZ28" s="581"/>
      <c r="BA28" s="581"/>
      <c r="BB28" s="582"/>
      <c r="BC28" s="367" t="s">
        <v>50</v>
      </c>
      <c r="BD28" s="368"/>
      <c r="BE28" s="368"/>
      <c r="BF28" s="368"/>
      <c r="BG28" s="368"/>
      <c r="BH28" s="368"/>
      <c r="BI28" s="368"/>
      <c r="BJ28" s="368"/>
      <c r="BK28" s="368"/>
      <c r="BL28" s="368"/>
      <c r="BM28" s="369"/>
      <c r="BN28" s="370">
        <v>1525710</v>
      </c>
      <c r="BO28" s="371"/>
      <c r="BP28" s="371"/>
      <c r="BQ28" s="371"/>
      <c r="BR28" s="371"/>
      <c r="BS28" s="371"/>
      <c r="BT28" s="371"/>
      <c r="BU28" s="372"/>
      <c r="BV28" s="370">
        <v>1328783</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190</v>
      </c>
      <c r="F29" s="431"/>
      <c r="G29" s="431"/>
      <c r="H29" s="431"/>
      <c r="I29" s="431"/>
      <c r="J29" s="431"/>
      <c r="K29" s="432"/>
      <c r="L29" s="458">
        <v>9</v>
      </c>
      <c r="M29" s="459"/>
      <c r="N29" s="459"/>
      <c r="O29" s="459"/>
      <c r="P29" s="501"/>
      <c r="Q29" s="458">
        <v>1750</v>
      </c>
      <c r="R29" s="459"/>
      <c r="S29" s="459"/>
      <c r="T29" s="459"/>
      <c r="U29" s="459"/>
      <c r="V29" s="501"/>
      <c r="W29" s="567"/>
      <c r="X29" s="568"/>
      <c r="Y29" s="569"/>
      <c r="Z29" s="457" t="s">
        <v>191</v>
      </c>
      <c r="AA29" s="431"/>
      <c r="AB29" s="431"/>
      <c r="AC29" s="431"/>
      <c r="AD29" s="431"/>
      <c r="AE29" s="431"/>
      <c r="AF29" s="431"/>
      <c r="AG29" s="432"/>
      <c r="AH29" s="458">
        <v>102</v>
      </c>
      <c r="AI29" s="459"/>
      <c r="AJ29" s="459"/>
      <c r="AK29" s="459"/>
      <c r="AL29" s="501"/>
      <c r="AM29" s="458">
        <v>296529</v>
      </c>
      <c r="AN29" s="459"/>
      <c r="AO29" s="459"/>
      <c r="AP29" s="459"/>
      <c r="AQ29" s="459"/>
      <c r="AR29" s="501"/>
      <c r="AS29" s="458">
        <v>2907</v>
      </c>
      <c r="AT29" s="459"/>
      <c r="AU29" s="459"/>
      <c r="AV29" s="459"/>
      <c r="AW29" s="459"/>
      <c r="AX29" s="460"/>
      <c r="AY29" s="583"/>
      <c r="AZ29" s="584"/>
      <c r="BA29" s="584"/>
      <c r="BB29" s="585"/>
      <c r="BC29" s="435" t="s">
        <v>192</v>
      </c>
      <c r="BD29" s="436"/>
      <c r="BE29" s="436"/>
      <c r="BF29" s="436"/>
      <c r="BG29" s="436"/>
      <c r="BH29" s="436"/>
      <c r="BI29" s="436"/>
      <c r="BJ29" s="436"/>
      <c r="BK29" s="436"/>
      <c r="BL29" s="436"/>
      <c r="BM29" s="437"/>
      <c r="BN29" s="438">
        <v>511803</v>
      </c>
      <c r="BO29" s="439"/>
      <c r="BP29" s="439"/>
      <c r="BQ29" s="439"/>
      <c r="BR29" s="439"/>
      <c r="BS29" s="439"/>
      <c r="BT29" s="439"/>
      <c r="BU29" s="440"/>
      <c r="BV29" s="438">
        <v>511793</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193</v>
      </c>
      <c r="X30" s="594"/>
      <c r="Y30" s="594"/>
      <c r="Z30" s="594"/>
      <c r="AA30" s="594"/>
      <c r="AB30" s="594"/>
      <c r="AC30" s="594"/>
      <c r="AD30" s="594"/>
      <c r="AE30" s="594"/>
      <c r="AF30" s="594"/>
      <c r="AG30" s="595"/>
      <c r="AH30" s="526">
        <v>97.1</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2524750</v>
      </c>
      <c r="BO30" s="548"/>
      <c r="BP30" s="548"/>
      <c r="BQ30" s="548"/>
      <c r="BR30" s="548"/>
      <c r="BS30" s="548"/>
      <c r="BT30" s="548"/>
      <c r="BU30" s="549"/>
      <c r="BV30" s="547">
        <v>2630467</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194</v>
      </c>
      <c r="D32" s="589"/>
      <c r="E32" s="589"/>
      <c r="F32" s="589"/>
      <c r="G32" s="589"/>
      <c r="H32" s="589"/>
      <c r="I32" s="589"/>
      <c r="J32" s="589"/>
      <c r="K32" s="589"/>
      <c r="L32" s="589"/>
      <c r="M32" s="589"/>
      <c r="N32" s="589"/>
      <c r="O32" s="589"/>
      <c r="P32" s="589"/>
      <c r="Q32" s="589"/>
      <c r="R32" s="589"/>
      <c r="S32" s="589"/>
      <c r="U32" s="442" t="s">
        <v>195</v>
      </c>
      <c r="V32" s="442"/>
      <c r="W32" s="442"/>
      <c r="X32" s="442"/>
      <c r="Y32" s="442"/>
      <c r="Z32" s="442"/>
      <c r="AA32" s="442"/>
      <c r="AB32" s="442"/>
      <c r="AC32" s="442"/>
      <c r="AD32" s="442"/>
      <c r="AE32" s="442"/>
      <c r="AF32" s="442"/>
      <c r="AG32" s="442"/>
      <c r="AH32" s="442"/>
      <c r="AI32" s="442"/>
      <c r="AJ32" s="442"/>
      <c r="AK32" s="442"/>
      <c r="AM32" s="442" t="s">
        <v>196</v>
      </c>
      <c r="AN32" s="442"/>
      <c r="AO32" s="442"/>
      <c r="AP32" s="442"/>
      <c r="AQ32" s="442"/>
      <c r="AR32" s="442"/>
      <c r="AS32" s="442"/>
      <c r="AT32" s="442"/>
      <c r="AU32" s="442"/>
      <c r="AV32" s="442"/>
      <c r="AW32" s="442"/>
      <c r="AX32" s="442"/>
      <c r="AY32" s="442"/>
      <c r="AZ32" s="442"/>
      <c r="BA32" s="442"/>
      <c r="BB32" s="442"/>
      <c r="BC32" s="442"/>
      <c r="BE32" s="442" t="s">
        <v>197</v>
      </c>
      <c r="BF32" s="442"/>
      <c r="BG32" s="442"/>
      <c r="BH32" s="442"/>
      <c r="BI32" s="442"/>
      <c r="BJ32" s="442"/>
      <c r="BK32" s="442"/>
      <c r="BL32" s="442"/>
      <c r="BM32" s="442"/>
      <c r="BN32" s="442"/>
      <c r="BO32" s="442"/>
      <c r="BP32" s="442"/>
      <c r="BQ32" s="442"/>
      <c r="BR32" s="442"/>
      <c r="BS32" s="442"/>
      <c r="BT32" s="442"/>
      <c r="BU32" s="442"/>
      <c r="BW32" s="442" t="s">
        <v>198</v>
      </c>
      <c r="BX32" s="442"/>
      <c r="BY32" s="442"/>
      <c r="BZ32" s="442"/>
      <c r="CA32" s="442"/>
      <c r="CB32" s="442"/>
      <c r="CC32" s="442"/>
      <c r="CD32" s="442"/>
      <c r="CE32" s="442"/>
      <c r="CF32" s="442"/>
      <c r="CG32" s="442"/>
      <c r="CH32" s="442"/>
      <c r="CI32" s="442"/>
      <c r="CJ32" s="442"/>
      <c r="CK32" s="442"/>
      <c r="CL32" s="442"/>
      <c r="CM32" s="442"/>
      <c r="CO32" s="442" t="s">
        <v>199</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200</v>
      </c>
      <c r="D33" s="425"/>
      <c r="E33" s="396" t="s">
        <v>201</v>
      </c>
      <c r="F33" s="396"/>
      <c r="G33" s="396"/>
      <c r="H33" s="396"/>
      <c r="I33" s="396"/>
      <c r="J33" s="396"/>
      <c r="K33" s="396"/>
      <c r="L33" s="396"/>
      <c r="M33" s="396"/>
      <c r="N33" s="396"/>
      <c r="O33" s="396"/>
      <c r="P33" s="396"/>
      <c r="Q33" s="396"/>
      <c r="R33" s="396"/>
      <c r="S33" s="396"/>
      <c r="T33" s="206"/>
      <c r="U33" s="425" t="s">
        <v>202</v>
      </c>
      <c r="V33" s="425"/>
      <c r="W33" s="396" t="s">
        <v>203</v>
      </c>
      <c r="X33" s="396"/>
      <c r="Y33" s="396"/>
      <c r="Z33" s="396"/>
      <c r="AA33" s="396"/>
      <c r="AB33" s="396"/>
      <c r="AC33" s="396"/>
      <c r="AD33" s="396"/>
      <c r="AE33" s="396"/>
      <c r="AF33" s="396"/>
      <c r="AG33" s="396"/>
      <c r="AH33" s="396"/>
      <c r="AI33" s="396"/>
      <c r="AJ33" s="396"/>
      <c r="AK33" s="396"/>
      <c r="AL33" s="206"/>
      <c r="AM33" s="425" t="s">
        <v>200</v>
      </c>
      <c r="AN33" s="425"/>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25" t="s">
        <v>204</v>
      </c>
      <c r="BX33" s="425"/>
      <c r="BY33" s="396" t="s">
        <v>206</v>
      </c>
      <c r="BZ33" s="396"/>
      <c r="CA33" s="396"/>
      <c r="CB33" s="396"/>
      <c r="CC33" s="396"/>
      <c r="CD33" s="396"/>
      <c r="CE33" s="396"/>
      <c r="CF33" s="396"/>
      <c r="CG33" s="396"/>
      <c r="CH33" s="396"/>
      <c r="CI33" s="396"/>
      <c r="CJ33" s="396"/>
      <c r="CK33" s="396"/>
      <c r="CL33" s="396"/>
      <c r="CM33" s="396"/>
      <c r="CN33" s="206"/>
      <c r="CO33" s="425" t="s">
        <v>202</v>
      </c>
      <c r="CP33" s="425"/>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中央簡易水道事業会計</v>
      </c>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北部簡易水道事業特別会計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名寄地区衛生施設事務組合</v>
      </c>
      <c r="BZ34" s="598"/>
      <c r="CA34" s="598"/>
      <c r="CB34" s="598"/>
      <c r="CC34" s="598"/>
      <c r="CD34" s="598"/>
      <c r="CE34" s="598"/>
      <c r="CF34" s="598"/>
      <c r="CG34" s="598"/>
      <c r="CH34" s="598"/>
      <c r="CI34" s="598"/>
      <c r="CJ34" s="598"/>
      <c r="CK34" s="598"/>
      <c r="CL34" s="598"/>
      <c r="CM34" s="598"/>
      <c r="CN34" s="181"/>
      <c r="CO34" s="597">
        <f>IF(CQ34="","",MAX(C34:D43,U34:V43,AM34:AN43,BE34:BF43,BW34:BX43)+1)</f>
        <v>12</v>
      </c>
      <c r="CP34" s="597"/>
      <c r="CQ34" s="598" t="str">
        <f>IF('各会計、関係団体の財政状況及び健全化判断比率'!BS7="","",'各会計、関係団体の財政状況及び健全化判断比率'!BS7)</f>
        <v>美深振興公社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7</v>
      </c>
      <c r="BF35" s="597"/>
      <c r="BG35" s="598" t="str">
        <f>IF('各会計、関係団体の財政状況及び健全化判断比率'!B33="","",'各会計、関係団体の財政状況及び健全化判断比率'!B33)</f>
        <v>下水道事業特別会計</v>
      </c>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上川北部消防事務組合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後期高齢者医療保険特別会計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上川教育研修センター</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上川広域滞納整理機構</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0UlwEHIw494yfLuBMmj9ibzdrf/d9svMjrlJpXnlIhOAv4WlTPVzmK/nx3kTYftJCm3xuDZXyzmOWpA6lM4z7A==" saltValue="7IkEVOz2K2FG0KLZHjT4t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048576"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151" t="s">
        <v>559</v>
      </c>
      <c r="D34" s="1151"/>
      <c r="E34" s="1152"/>
      <c r="F34" s="32">
        <v>8.4700000000000006</v>
      </c>
      <c r="G34" s="33">
        <v>8.64</v>
      </c>
      <c r="H34" s="33">
        <v>8.67</v>
      </c>
      <c r="I34" s="33">
        <v>10.01</v>
      </c>
      <c r="J34" s="34">
        <v>14.43</v>
      </c>
      <c r="K34" s="22"/>
      <c r="L34" s="22"/>
      <c r="M34" s="22"/>
      <c r="N34" s="22"/>
      <c r="O34" s="22"/>
      <c r="P34" s="22"/>
    </row>
    <row r="35" spans="1:16" ht="39" customHeight="1" x14ac:dyDescent="0.15">
      <c r="A35" s="22"/>
      <c r="B35" s="35"/>
      <c r="C35" s="1145" t="s">
        <v>560</v>
      </c>
      <c r="D35" s="1146"/>
      <c r="E35" s="1147"/>
      <c r="F35" s="36">
        <v>8.83</v>
      </c>
      <c r="G35" s="37">
        <v>9.6</v>
      </c>
      <c r="H35" s="37">
        <v>9.6300000000000008</v>
      </c>
      <c r="I35" s="37">
        <v>8.86</v>
      </c>
      <c r="J35" s="38">
        <v>9.41</v>
      </c>
      <c r="K35" s="22"/>
      <c r="L35" s="22"/>
      <c r="M35" s="22"/>
      <c r="N35" s="22"/>
      <c r="O35" s="22"/>
      <c r="P35" s="22"/>
    </row>
    <row r="36" spans="1:16" ht="39" customHeight="1" x14ac:dyDescent="0.15">
      <c r="A36" s="22"/>
      <c r="B36" s="35"/>
      <c r="C36" s="1145" t="s">
        <v>561</v>
      </c>
      <c r="D36" s="1146"/>
      <c r="E36" s="1147"/>
      <c r="F36" s="36">
        <v>0.19</v>
      </c>
      <c r="G36" s="37">
        <v>0.49</v>
      </c>
      <c r="H36" s="37">
        <v>0.46</v>
      </c>
      <c r="I36" s="37">
        <v>0.19</v>
      </c>
      <c r="J36" s="38">
        <v>0.1</v>
      </c>
      <c r="K36" s="22"/>
      <c r="L36" s="22"/>
      <c r="M36" s="22"/>
      <c r="N36" s="22"/>
      <c r="O36" s="22"/>
      <c r="P36" s="22"/>
    </row>
    <row r="37" spans="1:16" ht="39" customHeight="1" x14ac:dyDescent="0.15">
      <c r="A37" s="22"/>
      <c r="B37" s="35"/>
      <c r="C37" s="1145" t="s">
        <v>562</v>
      </c>
      <c r="D37" s="1146"/>
      <c r="E37" s="1147"/>
      <c r="F37" s="36">
        <v>0.53</v>
      </c>
      <c r="G37" s="37">
        <v>0</v>
      </c>
      <c r="H37" s="37">
        <v>0</v>
      </c>
      <c r="I37" s="37">
        <v>0.02</v>
      </c>
      <c r="J37" s="38">
        <v>0</v>
      </c>
      <c r="K37" s="22"/>
      <c r="L37" s="22"/>
      <c r="M37" s="22"/>
      <c r="N37" s="22"/>
      <c r="O37" s="22"/>
      <c r="P37" s="22"/>
    </row>
    <row r="38" spans="1:16" ht="39" customHeight="1" x14ac:dyDescent="0.15">
      <c r="A38" s="22"/>
      <c r="B38" s="35"/>
      <c r="C38" s="1145" t="s">
        <v>563</v>
      </c>
      <c r="D38" s="1146"/>
      <c r="E38" s="1147"/>
      <c r="F38" s="36">
        <v>0</v>
      </c>
      <c r="G38" s="37">
        <v>0</v>
      </c>
      <c r="H38" s="37">
        <v>0</v>
      </c>
      <c r="I38" s="37">
        <v>0</v>
      </c>
      <c r="J38" s="38">
        <v>0</v>
      </c>
      <c r="K38" s="22"/>
      <c r="L38" s="22"/>
      <c r="M38" s="22"/>
      <c r="N38" s="22"/>
      <c r="O38" s="22"/>
      <c r="P38" s="22"/>
    </row>
    <row r="39" spans="1:16" ht="39" customHeight="1" x14ac:dyDescent="0.15">
      <c r="A39" s="22"/>
      <c r="B39" s="35"/>
      <c r="C39" s="1145" t="s">
        <v>564</v>
      </c>
      <c r="D39" s="1146"/>
      <c r="E39" s="1147"/>
      <c r="F39" s="36">
        <v>0</v>
      </c>
      <c r="G39" s="37">
        <v>0.02</v>
      </c>
      <c r="H39" s="37">
        <v>0.06</v>
      </c>
      <c r="I39" s="37">
        <v>7.0000000000000007E-2</v>
      </c>
      <c r="J39" s="38">
        <v>0</v>
      </c>
      <c r="K39" s="22"/>
      <c r="L39" s="22"/>
      <c r="M39" s="22"/>
      <c r="N39" s="22"/>
      <c r="O39" s="22"/>
      <c r="P39" s="22"/>
    </row>
    <row r="40" spans="1:16" ht="39" customHeight="1" x14ac:dyDescent="0.15">
      <c r="A40" s="22"/>
      <c r="B40" s="35"/>
      <c r="C40" s="1145" t="s">
        <v>565</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566</v>
      </c>
      <c r="D42" s="1146"/>
      <c r="E42" s="1147"/>
      <c r="F42" s="36" t="s">
        <v>510</v>
      </c>
      <c r="G42" s="37" t="s">
        <v>510</v>
      </c>
      <c r="H42" s="37" t="s">
        <v>510</v>
      </c>
      <c r="I42" s="37" t="s">
        <v>510</v>
      </c>
      <c r="J42" s="38" t="s">
        <v>510</v>
      </c>
      <c r="K42" s="22"/>
      <c r="L42" s="22"/>
      <c r="M42" s="22"/>
      <c r="N42" s="22"/>
      <c r="O42" s="22"/>
      <c r="P42" s="22"/>
    </row>
    <row r="43" spans="1:16" ht="39" customHeight="1" thickBot="1" x14ac:dyDescent="0.2">
      <c r="A43" s="22"/>
      <c r="B43" s="40"/>
      <c r="C43" s="1148" t="s">
        <v>567</v>
      </c>
      <c r="D43" s="1149"/>
      <c r="E43" s="1150"/>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7dMk4whyqWK3udgYXFXV+VmglXkVYOyMh4NJW/IY3TE+Pv0xHph5CkwxZivxsQYFNqUe2S9bkglyxZ91HFV9g==" saltValue="hqcsUQ+pOyJU6tEPmc6y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71"/>
  <sheetViews>
    <sheetView showGridLines="0" topLeftCell="B49" zoomScaleSheetLayoutView="55" workbookViewId="0">
      <selection activeCell="N58" sqref="N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559</v>
      </c>
      <c r="L45" s="60">
        <v>589</v>
      </c>
      <c r="M45" s="60">
        <v>598</v>
      </c>
      <c r="N45" s="60">
        <v>629</v>
      </c>
      <c r="O45" s="61">
        <v>623</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510</v>
      </c>
      <c r="L46" s="64" t="s">
        <v>510</v>
      </c>
      <c r="M46" s="64" t="s">
        <v>510</v>
      </c>
      <c r="N46" s="64" t="s">
        <v>510</v>
      </c>
      <c r="O46" s="65" t="s">
        <v>510</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510</v>
      </c>
      <c r="L47" s="64" t="s">
        <v>510</v>
      </c>
      <c r="M47" s="64" t="s">
        <v>510</v>
      </c>
      <c r="N47" s="64" t="s">
        <v>510</v>
      </c>
      <c r="O47" s="65" t="s">
        <v>510</v>
      </c>
      <c r="P47" s="48"/>
      <c r="Q47" s="48"/>
      <c r="R47" s="48"/>
      <c r="S47" s="48"/>
      <c r="T47" s="48"/>
      <c r="U47" s="48"/>
    </row>
    <row r="48" spans="1:21" ht="30.75" customHeight="1" x14ac:dyDescent="0.15">
      <c r="A48" s="48"/>
      <c r="B48" s="1155"/>
      <c r="C48" s="1156"/>
      <c r="D48" s="62"/>
      <c r="E48" s="1161" t="s">
        <v>15</v>
      </c>
      <c r="F48" s="1161"/>
      <c r="G48" s="1161"/>
      <c r="H48" s="1161"/>
      <c r="I48" s="1161"/>
      <c r="J48" s="1162"/>
      <c r="K48" s="63">
        <v>143</v>
      </c>
      <c r="L48" s="64">
        <v>142</v>
      </c>
      <c r="M48" s="64">
        <v>138</v>
      </c>
      <c r="N48" s="64">
        <v>138</v>
      </c>
      <c r="O48" s="65">
        <v>131</v>
      </c>
      <c r="P48" s="48"/>
      <c r="Q48" s="48"/>
      <c r="R48" s="48"/>
      <c r="S48" s="48"/>
      <c r="T48" s="48"/>
      <c r="U48" s="48"/>
    </row>
    <row r="49" spans="1:21" ht="30.75" customHeight="1" x14ac:dyDescent="0.15">
      <c r="A49" s="48"/>
      <c r="B49" s="1155"/>
      <c r="C49" s="1156"/>
      <c r="D49" s="62"/>
      <c r="E49" s="1161" t="s">
        <v>16</v>
      </c>
      <c r="F49" s="1161"/>
      <c r="G49" s="1161"/>
      <c r="H49" s="1161"/>
      <c r="I49" s="1161"/>
      <c r="J49" s="1162"/>
      <c r="K49" s="63">
        <v>1</v>
      </c>
      <c r="L49" s="64">
        <v>1</v>
      </c>
      <c r="M49" s="64" t="s">
        <v>510</v>
      </c>
      <c r="N49" s="64" t="s">
        <v>510</v>
      </c>
      <c r="O49" s="65" t="s">
        <v>510</v>
      </c>
      <c r="P49" s="48"/>
      <c r="Q49" s="48"/>
      <c r="R49" s="48"/>
      <c r="S49" s="48"/>
      <c r="T49" s="48"/>
      <c r="U49" s="48"/>
    </row>
    <row r="50" spans="1:21" ht="30.75" customHeight="1" x14ac:dyDescent="0.15">
      <c r="A50" s="48"/>
      <c r="B50" s="1155"/>
      <c r="C50" s="1156"/>
      <c r="D50" s="62"/>
      <c r="E50" s="1161" t="s">
        <v>17</v>
      </c>
      <c r="F50" s="1161"/>
      <c r="G50" s="1161"/>
      <c r="H50" s="1161"/>
      <c r="I50" s="1161"/>
      <c r="J50" s="1162"/>
      <c r="K50" s="63">
        <v>1</v>
      </c>
      <c r="L50" s="64">
        <v>1</v>
      </c>
      <c r="M50" s="64">
        <v>1</v>
      </c>
      <c r="N50" s="64">
        <v>0</v>
      </c>
      <c r="O50" s="65">
        <v>0</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510</v>
      </c>
      <c r="L51" s="64" t="s">
        <v>510</v>
      </c>
      <c r="M51" s="64">
        <v>0</v>
      </c>
      <c r="N51" s="64" t="s">
        <v>510</v>
      </c>
      <c r="O51" s="65" t="s">
        <v>510</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525</v>
      </c>
      <c r="L52" s="64">
        <v>517</v>
      </c>
      <c r="M52" s="64">
        <v>544</v>
      </c>
      <c r="N52" s="64">
        <v>560</v>
      </c>
      <c r="O52" s="65">
        <v>541</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179</v>
      </c>
      <c r="L53" s="69">
        <v>216</v>
      </c>
      <c r="M53" s="69">
        <v>193</v>
      </c>
      <c r="N53" s="69">
        <v>207</v>
      </c>
      <c r="O53" s="70">
        <v>213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568</v>
      </c>
      <c r="P56" s="48"/>
      <c r="Q56" s="48"/>
      <c r="R56" s="48"/>
      <c r="S56" s="48"/>
      <c r="T56" s="48"/>
      <c r="U56" s="48"/>
    </row>
    <row r="57" spans="1:21" ht="31.5" customHeight="1" thickBot="1" x14ac:dyDescent="0.2">
      <c r="A57" s="48"/>
      <c r="B57" s="76"/>
      <c r="C57" s="77"/>
      <c r="D57" s="77"/>
      <c r="E57" s="78"/>
      <c r="F57" s="78"/>
      <c r="G57" s="78"/>
      <c r="H57" s="78"/>
      <c r="I57" s="78"/>
      <c r="J57" s="79" t="s">
        <v>2</v>
      </c>
      <c r="K57" s="80" t="s">
        <v>569</v>
      </c>
      <c r="L57" s="81" t="s">
        <v>570</v>
      </c>
      <c r="M57" s="81" t="s">
        <v>571</v>
      </c>
      <c r="N57" s="81" t="s">
        <v>572</v>
      </c>
      <c r="O57" s="82" t="s">
        <v>573</v>
      </c>
      <c r="P57" s="48"/>
      <c r="Q57" s="48"/>
      <c r="R57" s="48"/>
      <c r="S57" s="48"/>
      <c r="T57" s="48"/>
      <c r="U57" s="48"/>
    </row>
    <row r="58" spans="1:21" ht="31.5" customHeight="1" x14ac:dyDescent="0.15">
      <c r="B58" s="1169" t="s">
        <v>26</v>
      </c>
      <c r="C58" s="1170"/>
      <c r="D58" s="1175" t="s">
        <v>27</v>
      </c>
      <c r="E58" s="1176"/>
      <c r="F58" s="1176"/>
      <c r="G58" s="1176"/>
      <c r="H58" s="1176"/>
      <c r="I58" s="1176"/>
      <c r="J58" s="1177"/>
      <c r="K58" s="83">
        <v>0</v>
      </c>
      <c r="L58" s="84">
        <v>0</v>
      </c>
      <c r="M58" s="84">
        <v>0</v>
      </c>
      <c r="N58" s="84">
        <v>0</v>
      </c>
      <c r="O58" s="85">
        <v>0</v>
      </c>
    </row>
    <row r="59" spans="1:21" ht="31.5" customHeight="1" x14ac:dyDescent="0.15">
      <c r="B59" s="1171"/>
      <c r="C59" s="1172"/>
      <c r="D59" s="1178" t="s">
        <v>28</v>
      </c>
      <c r="E59" s="1179"/>
      <c r="F59" s="1179"/>
      <c r="G59" s="1179"/>
      <c r="H59" s="1179"/>
      <c r="I59" s="1179"/>
      <c r="J59" s="1180"/>
      <c r="K59" s="86">
        <v>540</v>
      </c>
      <c r="L59" s="87">
        <v>512</v>
      </c>
      <c r="M59" s="87">
        <v>512</v>
      </c>
      <c r="N59" s="87">
        <v>512</v>
      </c>
      <c r="O59" s="88">
        <v>512</v>
      </c>
    </row>
    <row r="60" spans="1:21" ht="31.5" customHeight="1" thickBot="1" x14ac:dyDescent="0.2">
      <c r="B60" s="1173"/>
      <c r="C60" s="1174"/>
      <c r="D60" s="1181" t="s">
        <v>29</v>
      </c>
      <c r="E60" s="1182"/>
      <c r="F60" s="1182"/>
      <c r="G60" s="1182"/>
      <c r="H60" s="1182"/>
      <c r="I60" s="1182"/>
      <c r="J60" s="1183"/>
      <c r="K60" s="89">
        <v>0</v>
      </c>
      <c r="L60" s="90">
        <v>0</v>
      </c>
      <c r="M60" s="90">
        <v>0</v>
      </c>
      <c r="N60" s="90">
        <v>0</v>
      </c>
      <c r="O60" s="91">
        <v>0</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row r="65" ht="12.6" hidden="1" customHeight="1" x14ac:dyDescent="0.15"/>
    <row r="66" ht="12.6" hidden="1" customHeight="1" x14ac:dyDescent="0.15"/>
    <row r="67" ht="12.6" hidden="1" customHeight="1" x14ac:dyDescent="0.15"/>
    <row r="68" ht="12.6" hidden="1" customHeight="1" x14ac:dyDescent="0.15"/>
    <row r="69" ht="12.6" hidden="1" customHeight="1" x14ac:dyDescent="0.15"/>
    <row r="70" ht="12.6" hidden="1" customHeight="1" x14ac:dyDescent="0.15"/>
    <row r="71" ht="12.6" hidden="1" customHeight="1" x14ac:dyDescent="0.15"/>
  </sheetData>
  <sheetProtection algorithmName="SHA-512" hashValue="Mv7DCFDu8/+6YBAJU0X9KB9zGb9LdixuVrZNtQJkI+J5D/s1jWdoVbPx/GjOMksJk4BvAiTUglKTZcUxoG3bVQ==" saltValue="g9FHilPxz0beuEuNeo1Y7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C1"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552</v>
      </c>
      <c r="J40" s="103" t="s">
        <v>553</v>
      </c>
      <c r="K40" s="103" t="s">
        <v>554</v>
      </c>
      <c r="L40" s="103" t="s">
        <v>555</v>
      </c>
      <c r="M40" s="104" t="s">
        <v>556</v>
      </c>
    </row>
    <row r="41" spans="2:13" ht="27.75" customHeight="1" x14ac:dyDescent="0.15">
      <c r="B41" s="1184" t="s">
        <v>32</v>
      </c>
      <c r="C41" s="1185"/>
      <c r="D41" s="105"/>
      <c r="E41" s="1190" t="s">
        <v>33</v>
      </c>
      <c r="F41" s="1190"/>
      <c r="G41" s="1190"/>
      <c r="H41" s="1191"/>
      <c r="I41" s="355">
        <v>5280</v>
      </c>
      <c r="J41" s="356">
        <v>5336</v>
      </c>
      <c r="K41" s="356">
        <v>5313</v>
      </c>
      <c r="L41" s="356">
        <v>5075</v>
      </c>
      <c r="M41" s="357">
        <v>4647</v>
      </c>
    </row>
    <row r="42" spans="2:13" ht="27.75" customHeight="1" x14ac:dyDescent="0.15">
      <c r="B42" s="1186"/>
      <c r="C42" s="1187"/>
      <c r="D42" s="106"/>
      <c r="E42" s="1192" t="s">
        <v>34</v>
      </c>
      <c r="F42" s="1192"/>
      <c r="G42" s="1192"/>
      <c r="H42" s="1193"/>
      <c r="I42" s="358">
        <v>25</v>
      </c>
      <c r="J42" s="359">
        <v>14</v>
      </c>
      <c r="K42" s="359">
        <v>9</v>
      </c>
      <c r="L42" s="359">
        <v>5</v>
      </c>
      <c r="M42" s="360">
        <v>179</v>
      </c>
    </row>
    <row r="43" spans="2:13" ht="27.75" customHeight="1" x14ac:dyDescent="0.15">
      <c r="B43" s="1186"/>
      <c r="C43" s="1187"/>
      <c r="D43" s="106"/>
      <c r="E43" s="1192" t="s">
        <v>35</v>
      </c>
      <c r="F43" s="1192"/>
      <c r="G43" s="1192"/>
      <c r="H43" s="1193"/>
      <c r="I43" s="358">
        <v>869</v>
      </c>
      <c r="J43" s="359">
        <v>775</v>
      </c>
      <c r="K43" s="359">
        <v>670</v>
      </c>
      <c r="L43" s="359">
        <v>580</v>
      </c>
      <c r="M43" s="360">
        <v>472</v>
      </c>
    </row>
    <row r="44" spans="2:13" ht="27.75" customHeight="1" x14ac:dyDescent="0.15">
      <c r="B44" s="1186"/>
      <c r="C44" s="1187"/>
      <c r="D44" s="106"/>
      <c r="E44" s="1192" t="s">
        <v>36</v>
      </c>
      <c r="F44" s="1192"/>
      <c r="G44" s="1192"/>
      <c r="H44" s="1193"/>
      <c r="I44" s="358">
        <v>1</v>
      </c>
      <c r="J44" s="359" t="s">
        <v>510</v>
      </c>
      <c r="K44" s="359" t="s">
        <v>510</v>
      </c>
      <c r="L44" s="359" t="s">
        <v>510</v>
      </c>
      <c r="M44" s="360" t="s">
        <v>510</v>
      </c>
    </row>
    <row r="45" spans="2:13" ht="27.75" customHeight="1" x14ac:dyDescent="0.15">
      <c r="B45" s="1186"/>
      <c r="C45" s="1187"/>
      <c r="D45" s="106"/>
      <c r="E45" s="1192" t="s">
        <v>37</v>
      </c>
      <c r="F45" s="1192"/>
      <c r="G45" s="1192"/>
      <c r="H45" s="1193"/>
      <c r="I45" s="358">
        <v>975</v>
      </c>
      <c r="J45" s="359">
        <v>960</v>
      </c>
      <c r="K45" s="359">
        <v>921</v>
      </c>
      <c r="L45" s="359">
        <v>896</v>
      </c>
      <c r="M45" s="360">
        <v>887</v>
      </c>
    </row>
    <row r="46" spans="2:13" ht="27.75" customHeight="1" x14ac:dyDescent="0.15">
      <c r="B46" s="1186"/>
      <c r="C46" s="1187"/>
      <c r="D46" s="107"/>
      <c r="E46" s="1192" t="s">
        <v>38</v>
      </c>
      <c r="F46" s="1192"/>
      <c r="G46" s="1192"/>
      <c r="H46" s="1193"/>
      <c r="I46" s="358" t="s">
        <v>510</v>
      </c>
      <c r="J46" s="359" t="s">
        <v>510</v>
      </c>
      <c r="K46" s="359" t="s">
        <v>510</v>
      </c>
      <c r="L46" s="359" t="s">
        <v>510</v>
      </c>
      <c r="M46" s="360" t="s">
        <v>510</v>
      </c>
    </row>
    <row r="47" spans="2:13" ht="27.75" customHeight="1" x14ac:dyDescent="0.15">
      <c r="B47" s="1186"/>
      <c r="C47" s="1187"/>
      <c r="D47" s="108"/>
      <c r="E47" s="1194" t="s">
        <v>39</v>
      </c>
      <c r="F47" s="1195"/>
      <c r="G47" s="1195"/>
      <c r="H47" s="1196"/>
      <c r="I47" s="358" t="s">
        <v>510</v>
      </c>
      <c r="J47" s="359" t="s">
        <v>510</v>
      </c>
      <c r="K47" s="359" t="s">
        <v>510</v>
      </c>
      <c r="L47" s="359" t="s">
        <v>510</v>
      </c>
      <c r="M47" s="360" t="s">
        <v>510</v>
      </c>
    </row>
    <row r="48" spans="2:13" ht="27.75" customHeight="1" x14ac:dyDescent="0.15">
      <c r="B48" s="1186"/>
      <c r="C48" s="1187"/>
      <c r="D48" s="106"/>
      <c r="E48" s="1192" t="s">
        <v>40</v>
      </c>
      <c r="F48" s="1192"/>
      <c r="G48" s="1192"/>
      <c r="H48" s="1193"/>
      <c r="I48" s="358" t="s">
        <v>510</v>
      </c>
      <c r="J48" s="359" t="s">
        <v>510</v>
      </c>
      <c r="K48" s="359" t="s">
        <v>510</v>
      </c>
      <c r="L48" s="359" t="s">
        <v>510</v>
      </c>
      <c r="M48" s="360" t="s">
        <v>510</v>
      </c>
    </row>
    <row r="49" spans="2:13" ht="27.75" customHeight="1" x14ac:dyDescent="0.15">
      <c r="B49" s="1188"/>
      <c r="C49" s="1189"/>
      <c r="D49" s="106"/>
      <c r="E49" s="1192" t="s">
        <v>41</v>
      </c>
      <c r="F49" s="1192"/>
      <c r="G49" s="1192"/>
      <c r="H49" s="1193"/>
      <c r="I49" s="358" t="s">
        <v>510</v>
      </c>
      <c r="J49" s="359" t="s">
        <v>510</v>
      </c>
      <c r="K49" s="359" t="s">
        <v>510</v>
      </c>
      <c r="L49" s="359" t="s">
        <v>510</v>
      </c>
      <c r="M49" s="360" t="s">
        <v>510</v>
      </c>
    </row>
    <row r="50" spans="2:13" ht="27.75" customHeight="1" x14ac:dyDescent="0.15">
      <c r="B50" s="1197" t="s">
        <v>42</v>
      </c>
      <c r="C50" s="1198"/>
      <c r="D50" s="109"/>
      <c r="E50" s="1192" t="s">
        <v>43</v>
      </c>
      <c r="F50" s="1192"/>
      <c r="G50" s="1192"/>
      <c r="H50" s="1193"/>
      <c r="I50" s="358">
        <v>4255</v>
      </c>
      <c r="J50" s="359">
        <v>4193</v>
      </c>
      <c r="K50" s="359">
        <v>4365</v>
      </c>
      <c r="L50" s="359">
        <v>4715</v>
      </c>
      <c r="M50" s="360">
        <v>4811</v>
      </c>
    </row>
    <row r="51" spans="2:13" ht="27.75" customHeight="1" x14ac:dyDescent="0.15">
      <c r="B51" s="1186"/>
      <c r="C51" s="1187"/>
      <c r="D51" s="106"/>
      <c r="E51" s="1192" t="s">
        <v>44</v>
      </c>
      <c r="F51" s="1192"/>
      <c r="G51" s="1192"/>
      <c r="H51" s="1193"/>
      <c r="I51" s="358">
        <v>215</v>
      </c>
      <c r="J51" s="359">
        <v>156</v>
      </c>
      <c r="K51" s="359">
        <v>113</v>
      </c>
      <c r="L51" s="359">
        <v>75</v>
      </c>
      <c r="M51" s="360">
        <v>43</v>
      </c>
    </row>
    <row r="52" spans="2:13" ht="27.75" customHeight="1" x14ac:dyDescent="0.15">
      <c r="B52" s="1188"/>
      <c r="C52" s="1189"/>
      <c r="D52" s="106"/>
      <c r="E52" s="1192" t="s">
        <v>45</v>
      </c>
      <c r="F52" s="1192"/>
      <c r="G52" s="1192"/>
      <c r="H52" s="1193"/>
      <c r="I52" s="358">
        <v>4510</v>
      </c>
      <c r="J52" s="359">
        <v>4551</v>
      </c>
      <c r="K52" s="359">
        <v>4499</v>
      </c>
      <c r="L52" s="359">
        <v>4314</v>
      </c>
      <c r="M52" s="360">
        <v>3948</v>
      </c>
    </row>
    <row r="53" spans="2:13" ht="27.75" customHeight="1" thickBot="1" x14ac:dyDescent="0.2">
      <c r="B53" s="1199" t="s">
        <v>46</v>
      </c>
      <c r="C53" s="1200"/>
      <c r="D53" s="110"/>
      <c r="E53" s="1201" t="s">
        <v>47</v>
      </c>
      <c r="F53" s="1201"/>
      <c r="G53" s="1201"/>
      <c r="H53" s="1202"/>
      <c r="I53" s="361">
        <v>-1830</v>
      </c>
      <c r="J53" s="362">
        <v>-1814</v>
      </c>
      <c r="K53" s="362">
        <v>-2064</v>
      </c>
      <c r="L53" s="362">
        <v>-2551</v>
      </c>
      <c r="M53" s="363">
        <v>-2617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eAEAguc/mxTEd6yojtJ/a9KjDxIQXtbdlYHQ5NgX68IX0l8/iPEqVNnEzjbcZvgDC1Hojo3jyXf4Or84otdSpQ==" saltValue="b0/4kxso8+aVUL7L29skC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82"/>
  <sheetViews>
    <sheetView showGridLines="0" topLeftCell="C40" zoomScale="70" zoomScaleNormal="70" zoomScaleSheetLayoutView="100" workbookViewId="0">
      <selection activeCell="C58" sqref="C58:H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554</v>
      </c>
      <c r="G54" s="119" t="s">
        <v>555</v>
      </c>
      <c r="H54" s="120" t="s">
        <v>556</v>
      </c>
    </row>
    <row r="55" spans="2:8" ht="52.5" customHeight="1" x14ac:dyDescent="0.15">
      <c r="B55" s="121"/>
      <c r="C55" s="1211" t="s">
        <v>50</v>
      </c>
      <c r="D55" s="1211"/>
      <c r="E55" s="1212"/>
      <c r="F55" s="122">
        <v>1173</v>
      </c>
      <c r="G55" s="122">
        <v>1329</v>
      </c>
      <c r="H55" s="123">
        <v>1526</v>
      </c>
    </row>
    <row r="56" spans="2:8" ht="52.5" customHeight="1" x14ac:dyDescent="0.15">
      <c r="B56" s="124"/>
      <c r="C56" s="1213" t="s">
        <v>51</v>
      </c>
      <c r="D56" s="1213"/>
      <c r="E56" s="1214"/>
      <c r="F56" s="125">
        <v>512</v>
      </c>
      <c r="G56" s="125">
        <v>512</v>
      </c>
      <c r="H56" s="126">
        <v>512</v>
      </c>
    </row>
    <row r="57" spans="2:8" ht="53.25" customHeight="1" x14ac:dyDescent="0.15">
      <c r="B57" s="124"/>
      <c r="C57" s="1215" t="s">
        <v>52</v>
      </c>
      <c r="D57" s="1215"/>
      <c r="E57" s="1216"/>
      <c r="F57" s="127">
        <v>2442</v>
      </c>
      <c r="G57" s="127">
        <v>2630</v>
      </c>
      <c r="H57" s="128">
        <v>2525</v>
      </c>
    </row>
    <row r="58" spans="2:8" ht="45.75" customHeight="1" x14ac:dyDescent="0.15">
      <c r="B58" s="129"/>
      <c r="C58" s="1203" t="s">
        <v>580</v>
      </c>
      <c r="D58" s="1204"/>
      <c r="E58" s="1205"/>
      <c r="F58" s="130">
        <v>1675</v>
      </c>
      <c r="G58" s="130">
        <v>1825</v>
      </c>
      <c r="H58" s="131">
        <v>1748</v>
      </c>
    </row>
    <row r="59" spans="2:8" ht="45.75" customHeight="1" x14ac:dyDescent="0.15">
      <c r="B59" s="129"/>
      <c r="C59" s="1203" t="s">
        <v>581</v>
      </c>
      <c r="D59" s="1204"/>
      <c r="E59" s="1205"/>
      <c r="F59" s="130">
        <v>269</v>
      </c>
      <c r="G59" s="130">
        <v>264</v>
      </c>
      <c r="H59" s="131">
        <v>259</v>
      </c>
    </row>
    <row r="60" spans="2:8" ht="45.75" customHeight="1" x14ac:dyDescent="0.15">
      <c r="B60" s="129"/>
      <c r="C60" s="1203" t="s">
        <v>582</v>
      </c>
      <c r="D60" s="1204"/>
      <c r="E60" s="1205"/>
      <c r="F60" s="130">
        <v>101</v>
      </c>
      <c r="G60" s="130">
        <v>144</v>
      </c>
      <c r="H60" s="131">
        <v>131</v>
      </c>
    </row>
    <row r="61" spans="2:8" ht="45.75" customHeight="1" x14ac:dyDescent="0.15">
      <c r="B61" s="129"/>
      <c r="C61" s="1203" t="s">
        <v>583</v>
      </c>
      <c r="D61" s="1204"/>
      <c r="E61" s="1205"/>
      <c r="F61" s="130">
        <v>130</v>
      </c>
      <c r="G61" s="130">
        <v>130</v>
      </c>
      <c r="H61" s="131">
        <v>130</v>
      </c>
    </row>
    <row r="62" spans="2:8" ht="45.75" customHeight="1" thickBot="1" x14ac:dyDescent="0.2">
      <c r="B62" s="132"/>
      <c r="C62" s="1206" t="s">
        <v>584</v>
      </c>
      <c r="D62" s="1207"/>
      <c r="E62" s="1208"/>
      <c r="F62" s="133">
        <v>105</v>
      </c>
      <c r="G62" s="133">
        <v>107</v>
      </c>
      <c r="H62" s="134">
        <v>109</v>
      </c>
    </row>
    <row r="63" spans="2:8" ht="52.5" customHeight="1" thickBot="1" x14ac:dyDescent="0.2">
      <c r="B63" s="135"/>
      <c r="C63" s="1209" t="s">
        <v>53</v>
      </c>
      <c r="D63" s="1209"/>
      <c r="E63" s="1210"/>
      <c r="F63" s="136">
        <v>4127</v>
      </c>
      <c r="G63" s="136">
        <v>4471</v>
      </c>
      <c r="H63" s="137">
        <v>4562</v>
      </c>
    </row>
    <row r="64" spans="2:8"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sheetData>
  <sheetProtection algorithmName="SHA-512" hashValue="ohUh5x3UCSs1phk3GvaLFau1SgzUsc2Kc/d/TvkmQN135PNaA6+71OcRUaZ0t5nHlcZnBXJ04lH92GO5JzmTGw==" saltValue="+uYh5Sji/f7cZKxUmRfn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549</v>
      </c>
      <c r="G2" s="151"/>
      <c r="H2" s="152"/>
    </row>
    <row r="3" spans="1:8" x14ac:dyDescent="0.15">
      <c r="A3" s="148" t="s">
        <v>542</v>
      </c>
      <c r="B3" s="153"/>
      <c r="C3" s="154"/>
      <c r="D3" s="155">
        <v>184785</v>
      </c>
      <c r="E3" s="156"/>
      <c r="F3" s="157">
        <v>271581</v>
      </c>
      <c r="G3" s="158"/>
      <c r="H3" s="159"/>
    </row>
    <row r="4" spans="1:8" x14ac:dyDescent="0.15">
      <c r="A4" s="160"/>
      <c r="B4" s="161"/>
      <c r="C4" s="162"/>
      <c r="D4" s="163">
        <v>88686</v>
      </c>
      <c r="E4" s="164"/>
      <c r="F4" s="165">
        <v>117844</v>
      </c>
      <c r="G4" s="166"/>
      <c r="H4" s="167"/>
    </row>
    <row r="5" spans="1:8" x14ac:dyDescent="0.15">
      <c r="A5" s="148" t="s">
        <v>544</v>
      </c>
      <c r="B5" s="153"/>
      <c r="C5" s="154"/>
      <c r="D5" s="155">
        <v>168545</v>
      </c>
      <c r="E5" s="156"/>
      <c r="F5" s="157">
        <v>268375</v>
      </c>
      <c r="G5" s="158"/>
      <c r="H5" s="159"/>
    </row>
    <row r="6" spans="1:8" x14ac:dyDescent="0.15">
      <c r="A6" s="160"/>
      <c r="B6" s="161"/>
      <c r="C6" s="162"/>
      <c r="D6" s="163">
        <v>66402</v>
      </c>
      <c r="E6" s="164"/>
      <c r="F6" s="165">
        <v>119602</v>
      </c>
      <c r="G6" s="166"/>
      <c r="H6" s="167"/>
    </row>
    <row r="7" spans="1:8" x14ac:dyDescent="0.15">
      <c r="A7" s="148" t="s">
        <v>545</v>
      </c>
      <c r="B7" s="153"/>
      <c r="C7" s="154"/>
      <c r="D7" s="155">
        <v>283750</v>
      </c>
      <c r="E7" s="156"/>
      <c r="F7" s="157">
        <v>301035</v>
      </c>
      <c r="G7" s="158"/>
      <c r="H7" s="159"/>
    </row>
    <row r="8" spans="1:8" x14ac:dyDescent="0.15">
      <c r="A8" s="160"/>
      <c r="B8" s="161"/>
      <c r="C8" s="162"/>
      <c r="D8" s="163">
        <v>76357</v>
      </c>
      <c r="E8" s="164"/>
      <c r="F8" s="165">
        <v>154376</v>
      </c>
      <c r="G8" s="166"/>
      <c r="H8" s="167"/>
    </row>
    <row r="9" spans="1:8" x14ac:dyDescent="0.15">
      <c r="A9" s="148" t="s">
        <v>546</v>
      </c>
      <c r="B9" s="153"/>
      <c r="C9" s="154"/>
      <c r="D9" s="155">
        <v>213425</v>
      </c>
      <c r="E9" s="156"/>
      <c r="F9" s="157">
        <v>277467</v>
      </c>
      <c r="G9" s="158"/>
      <c r="H9" s="159"/>
    </row>
    <row r="10" spans="1:8" x14ac:dyDescent="0.15">
      <c r="A10" s="160"/>
      <c r="B10" s="161"/>
      <c r="C10" s="162"/>
      <c r="D10" s="163">
        <v>93081</v>
      </c>
      <c r="E10" s="164"/>
      <c r="F10" s="165">
        <v>128378</v>
      </c>
      <c r="G10" s="166"/>
      <c r="H10" s="167"/>
    </row>
    <row r="11" spans="1:8" x14ac:dyDescent="0.15">
      <c r="A11" s="148" t="s">
        <v>547</v>
      </c>
      <c r="B11" s="153"/>
      <c r="C11" s="154"/>
      <c r="D11" s="155">
        <v>193495</v>
      </c>
      <c r="E11" s="156"/>
      <c r="F11" s="157">
        <v>282256</v>
      </c>
      <c r="G11" s="158"/>
      <c r="H11" s="159"/>
    </row>
    <row r="12" spans="1:8" x14ac:dyDescent="0.15">
      <c r="A12" s="160"/>
      <c r="B12" s="161"/>
      <c r="C12" s="168"/>
      <c r="D12" s="163">
        <v>107998</v>
      </c>
      <c r="E12" s="164"/>
      <c r="F12" s="165">
        <v>145453</v>
      </c>
      <c r="G12" s="166"/>
      <c r="H12" s="167"/>
    </row>
    <row r="13" spans="1:8" x14ac:dyDescent="0.15">
      <c r="A13" s="148"/>
      <c r="B13" s="153"/>
      <c r="C13" s="169"/>
      <c r="D13" s="170">
        <v>208800</v>
      </c>
      <c r="E13" s="171"/>
      <c r="F13" s="172">
        <v>280143</v>
      </c>
      <c r="G13" s="173"/>
      <c r="H13" s="159"/>
    </row>
    <row r="14" spans="1:8" x14ac:dyDescent="0.15">
      <c r="A14" s="160"/>
      <c r="B14" s="161"/>
      <c r="C14" s="162"/>
      <c r="D14" s="163">
        <v>86505</v>
      </c>
      <c r="E14" s="164"/>
      <c r="F14" s="165">
        <v>133131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8.48</v>
      </c>
      <c r="C19" s="174">
        <f>ROUND(VALUE(SUBSTITUTE(実質収支比率等に係る経年分析!G$48,"▲","-")),2)</f>
        <v>8.65</v>
      </c>
      <c r="D19" s="174">
        <f>ROUND(VALUE(SUBSTITUTE(実質収支比率等に係る経年分析!H$48,"▲","-")),2)</f>
        <v>8.68</v>
      </c>
      <c r="E19" s="174">
        <f>ROUND(VALUE(SUBSTITUTE(実質収支比率等に係る経年分析!I$48,"▲","-")),2)</f>
        <v>10.01</v>
      </c>
      <c r="F19" s="174">
        <f>ROUND(VALUE(SUBSTITUTE(実質収支比率等に係る経年分析!J$48,"▲","-")),2)</f>
        <v>14.43</v>
      </c>
    </row>
    <row r="20" spans="1:11" x14ac:dyDescent="0.15">
      <c r="A20" s="174" t="s">
        <v>57</v>
      </c>
      <c r="B20" s="174">
        <f>ROUND(VALUE(SUBSTITUTE(実質収支比率等に係る経年分析!F$47,"▲","-")),2)</f>
        <v>32.85</v>
      </c>
      <c r="C20" s="174">
        <f>ROUND(VALUE(SUBSTITUTE(実質収支比率等に係る経年分析!G$47,"▲","-")),2)</f>
        <v>29.72</v>
      </c>
      <c r="D20" s="174">
        <f>ROUND(VALUE(SUBSTITUTE(実質収支比率等に係る経年分析!H$47,"▲","-")),2)</f>
        <v>32.69</v>
      </c>
      <c r="E20" s="174">
        <f>ROUND(VALUE(SUBSTITUTE(実質収支比率等に係る経年分析!I$47,"▲","-")),2)</f>
        <v>33.79</v>
      </c>
      <c r="F20" s="174">
        <f>ROUND(VALUE(SUBSTITUTE(実質収支比率等に係る経年分析!J$47,"▲","-")),2)</f>
        <v>39.659999999999997</v>
      </c>
    </row>
    <row r="21" spans="1:11" x14ac:dyDescent="0.15">
      <c r="A21" s="174" t="s">
        <v>58</v>
      </c>
      <c r="B21" s="174">
        <f>IF(ISNUMBER(VALUE(SUBSTITUTE(実質収支比率等に係る経年分析!F$49,"▲","-"))),ROUND(VALUE(SUBSTITUTE(実質収支比率等に係る経年分析!F$49,"▲","-")),2),NA())</f>
        <v>-4.0199999999999996</v>
      </c>
      <c r="C21" s="174">
        <f>IF(ISNUMBER(VALUE(SUBSTITUTE(実質収支比率等に係る経年分析!G$49,"▲","-"))),ROUND(VALUE(SUBSTITUTE(実質収支比率等に係る経年分析!G$49,"▲","-")),2),NA())</f>
        <v>-3.06</v>
      </c>
      <c r="D21" s="174">
        <f>IF(ISNUMBER(VALUE(SUBSTITUTE(実質収支比率等に係る経年分析!H$49,"▲","-"))),ROUND(VALUE(SUBSTITUTE(実質収支比率等に係る経年分析!H$49,"▲","-")),2),NA())</f>
        <v>0.38</v>
      </c>
      <c r="E21" s="174">
        <f>IF(ISNUMBER(VALUE(SUBSTITUTE(実質収支比率等に係る経年分析!I$49,"▲","-"))),ROUND(VALUE(SUBSTITUTE(実質収支比率等に係る経年分析!I$49,"▲","-")),2),NA())</f>
        <v>2.1</v>
      </c>
      <c r="F21" s="174">
        <f>IF(ISNUMBER(VALUE(SUBSTITUTE(実質収支比率等に係る経年分析!J$49,"▲","-"))),ROUND(VALUE(SUBSTITUTE(実質収支比率等に係る経年分析!J$49,"▲","-")),2),NA())</f>
        <v>4.2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下水道事業特別会計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北部簡易水道事業特別会計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7.0000000000000007E-2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後期高齢者医療保険特別会計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0.53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v>
      </c>
    </row>
    <row r="34" spans="1:16" x14ac:dyDescent="0.15">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0.19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0.49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0.46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0.19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0.1</v>
      </c>
    </row>
    <row r="35" spans="1:16" x14ac:dyDescent="0.15">
      <c r="A35" s="175" t="str">
        <f>IF(連結実質赤字比率に係る赤字・黒字の構成分析!C$35="",NA(),連結実質赤字比率に係る赤字・黒字の構成分析!C$35)</f>
        <v>中央簡易水道事業会計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8.83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9.6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9.6300000000000008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8.86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9.41</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8.4700000000000006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8.64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8.67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10.01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14.43</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525</v>
      </c>
      <c r="E42" s="176"/>
      <c r="F42" s="176"/>
      <c r="G42" s="176">
        <f>'実質公債費比率（分子）の構造'!L$52</f>
        <v>517</v>
      </c>
      <c r="H42" s="176"/>
      <c r="I42" s="176"/>
      <c r="J42" s="176">
        <f>'実質公債費比率（分子）の構造'!M$52</f>
        <v>544</v>
      </c>
      <c r="K42" s="176"/>
      <c r="L42" s="176"/>
      <c r="M42" s="176">
        <f>'実質公債費比率（分子）の構造'!N$52</f>
        <v>560</v>
      </c>
      <c r="N42" s="176"/>
      <c r="O42" s="176"/>
      <c r="P42" s="176">
        <f>'実質公債費比率（分子）の構造'!O$52</f>
        <v>541</v>
      </c>
    </row>
    <row r="43" spans="1:16" x14ac:dyDescent="0.15">
      <c r="A43" s="176" t="s">
        <v>66</v>
      </c>
      <c r="B43" s="176" t="str">
        <f>'実質公債費比率（分子）の構造'!K$51</f>
        <v>-</v>
      </c>
      <c r="C43" s="176"/>
      <c r="D43" s="176"/>
      <c r="E43" s="176" t="str">
        <f>'実質公債費比率（分子）の構造'!L$51</f>
        <v>-</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v>
      </c>
      <c r="C44" s="176"/>
      <c r="D44" s="176"/>
      <c r="E44" s="176">
        <f>'実質公債費比率（分子）の構造'!L$50</f>
        <v>1</v>
      </c>
      <c r="F44" s="176"/>
      <c r="G44" s="176"/>
      <c r="H44" s="176">
        <f>'実質公債費比率（分子）の構造'!M$50</f>
        <v>1</v>
      </c>
      <c r="I44" s="176"/>
      <c r="J44" s="176"/>
      <c r="K44" s="176">
        <f>'実質公債費比率（分子）の構造'!N$50</f>
        <v>0</v>
      </c>
      <c r="L44" s="176"/>
      <c r="M44" s="176"/>
      <c r="N44" s="176">
        <f>'実質公債費比率（分子）の構造'!O$50</f>
        <v>0</v>
      </c>
      <c r="O44" s="176"/>
      <c r="P44" s="176"/>
    </row>
    <row r="45" spans="1:16" x14ac:dyDescent="0.15">
      <c r="A45" s="176" t="s">
        <v>68</v>
      </c>
      <c r="B45" s="176">
        <f>'実質公債費比率（分子）の構造'!K$49</f>
        <v>1</v>
      </c>
      <c r="C45" s="176"/>
      <c r="D45" s="176"/>
      <c r="E45" s="176">
        <f>'実質公債費比率（分子）の構造'!L$49</f>
        <v>1</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143</v>
      </c>
      <c r="C46" s="176"/>
      <c r="D46" s="176"/>
      <c r="E46" s="176">
        <f>'実質公債費比率（分子）の構造'!L$48</f>
        <v>142</v>
      </c>
      <c r="F46" s="176"/>
      <c r="G46" s="176"/>
      <c r="H46" s="176">
        <f>'実質公債費比率（分子）の構造'!M$48</f>
        <v>138</v>
      </c>
      <c r="I46" s="176"/>
      <c r="J46" s="176"/>
      <c r="K46" s="176">
        <f>'実質公債費比率（分子）の構造'!N$48</f>
        <v>138</v>
      </c>
      <c r="L46" s="176"/>
      <c r="M46" s="176"/>
      <c r="N46" s="176">
        <f>'実質公債費比率（分子）の構造'!O$48</f>
        <v>131</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559</v>
      </c>
      <c r="C49" s="176"/>
      <c r="D49" s="176"/>
      <c r="E49" s="176">
        <f>'実質公債費比率（分子）の構造'!L$45</f>
        <v>589</v>
      </c>
      <c r="F49" s="176"/>
      <c r="G49" s="176"/>
      <c r="H49" s="176">
        <f>'実質公債費比率（分子）の構造'!M$45</f>
        <v>598</v>
      </c>
      <c r="I49" s="176"/>
      <c r="J49" s="176"/>
      <c r="K49" s="176">
        <f>'実質公債費比率（分子）の構造'!N$45</f>
        <v>629</v>
      </c>
      <c r="L49" s="176"/>
      <c r="M49" s="176"/>
      <c r="N49" s="176">
        <f>'実質公債費比率（分子）の構造'!O$45</f>
        <v>623</v>
      </c>
      <c r="O49" s="176"/>
      <c r="P49" s="176"/>
    </row>
    <row r="50" spans="1:16" x14ac:dyDescent="0.15">
      <c r="A50" s="176" t="s">
        <v>73</v>
      </c>
      <c r="B50" s="176" t="e">
        <f>NA()</f>
        <v>#N/A</v>
      </c>
      <c r="C50" s="176">
        <f>IF(ISNUMBER('実質公債費比率（分子）の構造'!K$53),'実質公債費比率（分子）の構造'!K$53,NA())</f>
        <v>179</v>
      </c>
      <c r="D50" s="176" t="e">
        <f>NA()</f>
        <v>#N/A</v>
      </c>
      <c r="E50" s="176" t="e">
        <f>NA()</f>
        <v>#N/A</v>
      </c>
      <c r="F50" s="176">
        <f>IF(ISNUMBER('実質公債費比率（分子）の構造'!L$53),'実質公債費比率（分子）の構造'!L$53,NA())</f>
        <v>216</v>
      </c>
      <c r="G50" s="176" t="e">
        <f>NA()</f>
        <v>#N/A</v>
      </c>
      <c r="H50" s="176" t="e">
        <f>NA()</f>
        <v>#N/A</v>
      </c>
      <c r="I50" s="176">
        <f>IF(ISNUMBER('実質公債費比率（分子）の構造'!M$53),'実質公債費比率（分子）の構造'!M$53,NA())</f>
        <v>193</v>
      </c>
      <c r="J50" s="176" t="e">
        <f>NA()</f>
        <v>#N/A</v>
      </c>
      <c r="K50" s="176" t="e">
        <f>NA()</f>
        <v>#N/A</v>
      </c>
      <c r="L50" s="176">
        <f>IF(ISNUMBER('実質公債費比率（分子）の構造'!N$53),'実質公債費比率（分子）の構造'!N$53,NA())</f>
        <v>207</v>
      </c>
      <c r="M50" s="176" t="e">
        <f>NA()</f>
        <v>#N/A</v>
      </c>
      <c r="N50" s="176" t="e">
        <f>NA()</f>
        <v>#N/A</v>
      </c>
      <c r="O50" s="176">
        <f>IF(ISNUMBER('実質公債費比率（分子）の構造'!O$53),'実質公債費比率（分子）の構造'!O$53,NA())</f>
        <v>213</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4510</v>
      </c>
      <c r="E56" s="175"/>
      <c r="F56" s="175"/>
      <c r="G56" s="175">
        <f>'将来負担比率（分子）の構造'!J$52</f>
        <v>4551</v>
      </c>
      <c r="H56" s="175"/>
      <c r="I56" s="175"/>
      <c r="J56" s="175">
        <f>'将来負担比率（分子）の構造'!K$52</f>
        <v>4499</v>
      </c>
      <c r="K56" s="175"/>
      <c r="L56" s="175"/>
      <c r="M56" s="175">
        <f>'将来負担比率（分子）の構造'!L$52</f>
        <v>4314</v>
      </c>
      <c r="N56" s="175"/>
      <c r="O56" s="175"/>
      <c r="P56" s="175">
        <f>'将来負担比率（分子）の構造'!M$52</f>
        <v>3948</v>
      </c>
    </row>
    <row r="57" spans="1:16" x14ac:dyDescent="0.15">
      <c r="A57" s="175" t="s">
        <v>44</v>
      </c>
      <c r="B57" s="175"/>
      <c r="C57" s="175"/>
      <c r="D57" s="175">
        <f>'将来負担比率（分子）の構造'!I$51</f>
        <v>215</v>
      </c>
      <c r="E57" s="175"/>
      <c r="F57" s="175"/>
      <c r="G57" s="175">
        <f>'将来負担比率（分子）の構造'!J$51</f>
        <v>156</v>
      </c>
      <c r="H57" s="175"/>
      <c r="I57" s="175"/>
      <c r="J57" s="175">
        <f>'将来負担比率（分子）の構造'!K$51</f>
        <v>113</v>
      </c>
      <c r="K57" s="175"/>
      <c r="L57" s="175"/>
      <c r="M57" s="175">
        <f>'将来負担比率（分子）の構造'!L$51</f>
        <v>75</v>
      </c>
      <c r="N57" s="175"/>
      <c r="O57" s="175"/>
      <c r="P57" s="175">
        <f>'将来負担比率（分子）の構造'!M$51</f>
        <v>43</v>
      </c>
    </row>
    <row r="58" spans="1:16" x14ac:dyDescent="0.15">
      <c r="A58" s="175" t="s">
        <v>43</v>
      </c>
      <c r="B58" s="175"/>
      <c r="C58" s="175"/>
      <c r="D58" s="175">
        <f>'将来負担比率（分子）の構造'!I$50</f>
        <v>4255</v>
      </c>
      <c r="E58" s="175"/>
      <c r="F58" s="175"/>
      <c r="G58" s="175">
        <f>'将来負担比率（分子）の構造'!J$50</f>
        <v>4193</v>
      </c>
      <c r="H58" s="175"/>
      <c r="I58" s="175"/>
      <c r="J58" s="175">
        <f>'将来負担比率（分子）の構造'!K$50</f>
        <v>4365</v>
      </c>
      <c r="K58" s="175"/>
      <c r="L58" s="175"/>
      <c r="M58" s="175">
        <f>'将来負担比率（分子）の構造'!L$50</f>
        <v>4715</v>
      </c>
      <c r="N58" s="175"/>
      <c r="O58" s="175"/>
      <c r="P58" s="175">
        <f>'将来負担比率（分子）の構造'!M$50</f>
        <v>4811</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975</v>
      </c>
      <c r="C62" s="175"/>
      <c r="D62" s="175"/>
      <c r="E62" s="175">
        <f>'将来負担比率（分子）の構造'!J$45</f>
        <v>960</v>
      </c>
      <c r="F62" s="175"/>
      <c r="G62" s="175"/>
      <c r="H62" s="175">
        <f>'将来負担比率（分子）の構造'!K$45</f>
        <v>921</v>
      </c>
      <c r="I62" s="175"/>
      <c r="J62" s="175"/>
      <c r="K62" s="175">
        <f>'将来負担比率（分子）の構造'!L$45</f>
        <v>896</v>
      </c>
      <c r="L62" s="175"/>
      <c r="M62" s="175"/>
      <c r="N62" s="175">
        <f>'将来負担比率（分子）の構造'!M$45</f>
        <v>887</v>
      </c>
      <c r="O62" s="175"/>
      <c r="P62" s="175"/>
    </row>
    <row r="63" spans="1:16" x14ac:dyDescent="0.15">
      <c r="A63" s="175" t="s">
        <v>36</v>
      </c>
      <c r="B63" s="175">
        <f>'将来負担比率（分子）の構造'!I$44</f>
        <v>1</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869</v>
      </c>
      <c r="C64" s="175"/>
      <c r="D64" s="175"/>
      <c r="E64" s="175">
        <f>'将来負担比率（分子）の構造'!J$43</f>
        <v>775</v>
      </c>
      <c r="F64" s="175"/>
      <c r="G64" s="175"/>
      <c r="H64" s="175">
        <f>'将来負担比率（分子）の構造'!K$43</f>
        <v>670</v>
      </c>
      <c r="I64" s="175"/>
      <c r="J64" s="175"/>
      <c r="K64" s="175">
        <f>'将来負担比率（分子）の構造'!L$43</f>
        <v>580</v>
      </c>
      <c r="L64" s="175"/>
      <c r="M64" s="175"/>
      <c r="N64" s="175">
        <f>'将来負担比率（分子）の構造'!M$43</f>
        <v>472</v>
      </c>
      <c r="O64" s="175"/>
      <c r="P64" s="175"/>
    </row>
    <row r="65" spans="1:16" x14ac:dyDescent="0.15">
      <c r="A65" s="175" t="s">
        <v>34</v>
      </c>
      <c r="B65" s="175">
        <f>'将来負担比率（分子）の構造'!I$42</f>
        <v>25</v>
      </c>
      <c r="C65" s="175"/>
      <c r="D65" s="175"/>
      <c r="E65" s="175">
        <f>'将来負担比率（分子）の構造'!J$42</f>
        <v>14</v>
      </c>
      <c r="F65" s="175"/>
      <c r="G65" s="175"/>
      <c r="H65" s="175">
        <f>'将来負担比率（分子）の構造'!K$42</f>
        <v>9</v>
      </c>
      <c r="I65" s="175"/>
      <c r="J65" s="175"/>
      <c r="K65" s="175">
        <f>'将来負担比率（分子）の構造'!L$42</f>
        <v>5</v>
      </c>
      <c r="L65" s="175"/>
      <c r="M65" s="175"/>
      <c r="N65" s="175">
        <f>'将来負担比率（分子）の構造'!M$42</f>
        <v>179</v>
      </c>
      <c r="O65" s="175"/>
      <c r="P65" s="175"/>
    </row>
    <row r="66" spans="1:16" x14ac:dyDescent="0.15">
      <c r="A66" s="175" t="s">
        <v>33</v>
      </c>
      <c r="B66" s="175">
        <f>'将来負担比率（分子）の構造'!I$41</f>
        <v>5280</v>
      </c>
      <c r="C66" s="175"/>
      <c r="D66" s="175"/>
      <c r="E66" s="175">
        <f>'将来負担比率（分子）の構造'!J$41</f>
        <v>5336</v>
      </c>
      <c r="F66" s="175"/>
      <c r="G66" s="175"/>
      <c r="H66" s="175">
        <f>'将来負担比率（分子）の構造'!K$41</f>
        <v>5313</v>
      </c>
      <c r="I66" s="175"/>
      <c r="J66" s="175"/>
      <c r="K66" s="175">
        <f>'将来負担比率（分子）の構造'!L$41</f>
        <v>5075</v>
      </c>
      <c r="L66" s="175"/>
      <c r="M66" s="175"/>
      <c r="N66" s="175">
        <f>'将来負担比率（分子）の構造'!M$41</f>
        <v>4647</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1173</v>
      </c>
      <c r="C72" s="179">
        <f>基金残高に係る経年分析!G55</f>
        <v>1329</v>
      </c>
      <c r="D72" s="179">
        <f>基金残高に係る経年分析!H55</f>
        <v>1526</v>
      </c>
    </row>
    <row r="73" spans="1:16" x14ac:dyDescent="0.15">
      <c r="A73" s="178" t="s">
        <v>80</v>
      </c>
      <c r="B73" s="179">
        <f>基金残高に係る経年分析!F56</f>
        <v>512</v>
      </c>
      <c r="C73" s="179">
        <f>基金残高に係る経年分析!G56</f>
        <v>512</v>
      </c>
      <c r="D73" s="179">
        <f>基金残高に係る経年分析!H56</f>
        <v>512</v>
      </c>
    </row>
    <row r="74" spans="1:16" x14ac:dyDescent="0.15">
      <c r="A74" s="178" t="s">
        <v>81</v>
      </c>
      <c r="B74" s="179">
        <f>基金残高に係る経年分析!F57</f>
        <v>2442</v>
      </c>
      <c r="C74" s="179">
        <f>基金残高に係る経年分析!G57</f>
        <v>2630</v>
      </c>
      <c r="D74" s="179">
        <f>基金残高に係る経年分析!H57</f>
        <v>2525</v>
      </c>
    </row>
  </sheetData>
  <sheetProtection algorithmName="SHA-512" hashValue="vZvo65tmrsT9b6/bfvzm0WO2YJhQX6G0NoxBxTBFvGzBBe12hXbVOrE3XoyvhcvF25y/45lfEkauKncEWwpz4w==" saltValue="CJ/sYLMXu0WhLCCygEhiY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231</v>
      </c>
      <c r="C5" s="610"/>
      <c r="D5" s="610"/>
      <c r="E5" s="610"/>
      <c r="F5" s="610"/>
      <c r="G5" s="610"/>
      <c r="H5" s="610"/>
      <c r="I5" s="610"/>
      <c r="J5" s="610"/>
      <c r="K5" s="610"/>
      <c r="L5" s="610"/>
      <c r="M5" s="610"/>
      <c r="N5" s="610"/>
      <c r="O5" s="610"/>
      <c r="P5" s="610"/>
      <c r="Q5" s="611"/>
      <c r="R5" s="612">
        <v>412728</v>
      </c>
      <c r="S5" s="613"/>
      <c r="T5" s="613"/>
      <c r="U5" s="613"/>
      <c r="V5" s="613"/>
      <c r="W5" s="613"/>
      <c r="X5" s="613"/>
      <c r="Y5" s="614"/>
      <c r="Z5" s="615">
        <v>7.1</v>
      </c>
      <c r="AA5" s="615"/>
      <c r="AB5" s="615"/>
      <c r="AC5" s="615"/>
      <c r="AD5" s="616">
        <v>412728</v>
      </c>
      <c r="AE5" s="616"/>
      <c r="AF5" s="616"/>
      <c r="AG5" s="616"/>
      <c r="AH5" s="616"/>
      <c r="AI5" s="616"/>
      <c r="AJ5" s="616"/>
      <c r="AK5" s="616"/>
      <c r="AL5" s="617">
        <v>10.8</v>
      </c>
      <c r="AM5" s="618"/>
      <c r="AN5" s="618"/>
      <c r="AO5" s="619"/>
      <c r="AP5" s="609" t="s">
        <v>232</v>
      </c>
      <c r="AQ5" s="610"/>
      <c r="AR5" s="610"/>
      <c r="AS5" s="610"/>
      <c r="AT5" s="610"/>
      <c r="AU5" s="610"/>
      <c r="AV5" s="610"/>
      <c r="AW5" s="610"/>
      <c r="AX5" s="610"/>
      <c r="AY5" s="610"/>
      <c r="AZ5" s="610"/>
      <c r="BA5" s="610"/>
      <c r="BB5" s="610"/>
      <c r="BC5" s="610"/>
      <c r="BD5" s="610"/>
      <c r="BE5" s="610"/>
      <c r="BF5" s="611"/>
      <c r="BG5" s="623">
        <v>411345</v>
      </c>
      <c r="BH5" s="624"/>
      <c r="BI5" s="624"/>
      <c r="BJ5" s="624"/>
      <c r="BK5" s="624"/>
      <c r="BL5" s="624"/>
      <c r="BM5" s="624"/>
      <c r="BN5" s="625"/>
      <c r="BO5" s="626">
        <v>99.7</v>
      </c>
      <c r="BP5" s="626"/>
      <c r="BQ5" s="626"/>
      <c r="BR5" s="626"/>
      <c r="BS5" s="627">
        <v>1306</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15">
      <c r="B6" s="620" t="s">
        <v>236</v>
      </c>
      <c r="C6" s="621"/>
      <c r="D6" s="621"/>
      <c r="E6" s="621"/>
      <c r="F6" s="621"/>
      <c r="G6" s="621"/>
      <c r="H6" s="621"/>
      <c r="I6" s="621"/>
      <c r="J6" s="621"/>
      <c r="K6" s="621"/>
      <c r="L6" s="621"/>
      <c r="M6" s="621"/>
      <c r="N6" s="621"/>
      <c r="O6" s="621"/>
      <c r="P6" s="621"/>
      <c r="Q6" s="622"/>
      <c r="R6" s="623">
        <v>114619</v>
      </c>
      <c r="S6" s="624"/>
      <c r="T6" s="624"/>
      <c r="U6" s="624"/>
      <c r="V6" s="624"/>
      <c r="W6" s="624"/>
      <c r="X6" s="624"/>
      <c r="Y6" s="625"/>
      <c r="Z6" s="626">
        <v>2</v>
      </c>
      <c r="AA6" s="626"/>
      <c r="AB6" s="626"/>
      <c r="AC6" s="626"/>
      <c r="AD6" s="627">
        <v>114619</v>
      </c>
      <c r="AE6" s="627"/>
      <c r="AF6" s="627"/>
      <c r="AG6" s="627"/>
      <c r="AH6" s="627"/>
      <c r="AI6" s="627"/>
      <c r="AJ6" s="627"/>
      <c r="AK6" s="627"/>
      <c r="AL6" s="628">
        <v>3</v>
      </c>
      <c r="AM6" s="629"/>
      <c r="AN6" s="629"/>
      <c r="AO6" s="630"/>
      <c r="AP6" s="620" t="s">
        <v>237</v>
      </c>
      <c r="AQ6" s="621"/>
      <c r="AR6" s="621"/>
      <c r="AS6" s="621"/>
      <c r="AT6" s="621"/>
      <c r="AU6" s="621"/>
      <c r="AV6" s="621"/>
      <c r="AW6" s="621"/>
      <c r="AX6" s="621"/>
      <c r="AY6" s="621"/>
      <c r="AZ6" s="621"/>
      <c r="BA6" s="621"/>
      <c r="BB6" s="621"/>
      <c r="BC6" s="621"/>
      <c r="BD6" s="621"/>
      <c r="BE6" s="621"/>
      <c r="BF6" s="622"/>
      <c r="BG6" s="623">
        <v>411345</v>
      </c>
      <c r="BH6" s="624"/>
      <c r="BI6" s="624"/>
      <c r="BJ6" s="624"/>
      <c r="BK6" s="624"/>
      <c r="BL6" s="624"/>
      <c r="BM6" s="624"/>
      <c r="BN6" s="625"/>
      <c r="BO6" s="626">
        <v>99.7</v>
      </c>
      <c r="BP6" s="626"/>
      <c r="BQ6" s="626"/>
      <c r="BR6" s="626"/>
      <c r="BS6" s="627">
        <v>1306</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63972</v>
      </c>
      <c r="CS6" s="624"/>
      <c r="CT6" s="624"/>
      <c r="CU6" s="624"/>
      <c r="CV6" s="624"/>
      <c r="CW6" s="624"/>
      <c r="CX6" s="624"/>
      <c r="CY6" s="625"/>
      <c r="CZ6" s="617">
        <v>1.2</v>
      </c>
      <c r="DA6" s="618"/>
      <c r="DB6" s="618"/>
      <c r="DC6" s="634"/>
      <c r="DD6" s="632" t="s">
        <v>142</v>
      </c>
      <c r="DE6" s="624"/>
      <c r="DF6" s="624"/>
      <c r="DG6" s="624"/>
      <c r="DH6" s="624"/>
      <c r="DI6" s="624"/>
      <c r="DJ6" s="624"/>
      <c r="DK6" s="624"/>
      <c r="DL6" s="624"/>
      <c r="DM6" s="624"/>
      <c r="DN6" s="624"/>
      <c r="DO6" s="624"/>
      <c r="DP6" s="625"/>
      <c r="DQ6" s="632">
        <v>63964</v>
      </c>
      <c r="DR6" s="624"/>
      <c r="DS6" s="624"/>
      <c r="DT6" s="624"/>
      <c r="DU6" s="624"/>
      <c r="DV6" s="624"/>
      <c r="DW6" s="624"/>
      <c r="DX6" s="624"/>
      <c r="DY6" s="624"/>
      <c r="DZ6" s="624"/>
      <c r="EA6" s="624"/>
      <c r="EB6" s="624"/>
      <c r="EC6" s="633"/>
    </row>
    <row r="7" spans="2:143" ht="11.25" customHeight="1" x14ac:dyDescent="0.15">
      <c r="B7" s="620" t="s">
        <v>239</v>
      </c>
      <c r="C7" s="621"/>
      <c r="D7" s="621"/>
      <c r="E7" s="621"/>
      <c r="F7" s="621"/>
      <c r="G7" s="621"/>
      <c r="H7" s="621"/>
      <c r="I7" s="621"/>
      <c r="J7" s="621"/>
      <c r="K7" s="621"/>
      <c r="L7" s="621"/>
      <c r="M7" s="621"/>
      <c r="N7" s="621"/>
      <c r="O7" s="621"/>
      <c r="P7" s="621"/>
      <c r="Q7" s="622"/>
      <c r="R7" s="623">
        <v>174</v>
      </c>
      <c r="S7" s="624"/>
      <c r="T7" s="624"/>
      <c r="U7" s="624"/>
      <c r="V7" s="624"/>
      <c r="W7" s="624"/>
      <c r="X7" s="624"/>
      <c r="Y7" s="625"/>
      <c r="Z7" s="626">
        <v>0</v>
      </c>
      <c r="AA7" s="626"/>
      <c r="AB7" s="626"/>
      <c r="AC7" s="626"/>
      <c r="AD7" s="627">
        <v>174</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182172</v>
      </c>
      <c r="BH7" s="624"/>
      <c r="BI7" s="624"/>
      <c r="BJ7" s="624"/>
      <c r="BK7" s="624"/>
      <c r="BL7" s="624"/>
      <c r="BM7" s="624"/>
      <c r="BN7" s="625"/>
      <c r="BO7" s="626">
        <v>44.1</v>
      </c>
      <c r="BP7" s="626"/>
      <c r="BQ7" s="626"/>
      <c r="BR7" s="626"/>
      <c r="BS7" s="627">
        <v>1306</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801679</v>
      </c>
      <c r="CS7" s="624"/>
      <c r="CT7" s="624"/>
      <c r="CU7" s="624"/>
      <c r="CV7" s="624"/>
      <c r="CW7" s="624"/>
      <c r="CX7" s="624"/>
      <c r="CY7" s="625"/>
      <c r="CZ7" s="626">
        <v>15.4</v>
      </c>
      <c r="DA7" s="626"/>
      <c r="DB7" s="626"/>
      <c r="DC7" s="626"/>
      <c r="DD7" s="632">
        <v>132546</v>
      </c>
      <c r="DE7" s="624"/>
      <c r="DF7" s="624"/>
      <c r="DG7" s="624"/>
      <c r="DH7" s="624"/>
      <c r="DI7" s="624"/>
      <c r="DJ7" s="624"/>
      <c r="DK7" s="624"/>
      <c r="DL7" s="624"/>
      <c r="DM7" s="624"/>
      <c r="DN7" s="624"/>
      <c r="DO7" s="624"/>
      <c r="DP7" s="625"/>
      <c r="DQ7" s="632">
        <v>648400</v>
      </c>
      <c r="DR7" s="624"/>
      <c r="DS7" s="624"/>
      <c r="DT7" s="624"/>
      <c r="DU7" s="624"/>
      <c r="DV7" s="624"/>
      <c r="DW7" s="624"/>
      <c r="DX7" s="624"/>
      <c r="DY7" s="624"/>
      <c r="DZ7" s="624"/>
      <c r="EA7" s="624"/>
      <c r="EB7" s="624"/>
      <c r="EC7" s="633"/>
    </row>
    <row r="8" spans="2:143" ht="11.25" customHeight="1" x14ac:dyDescent="0.15">
      <c r="B8" s="620" t="s">
        <v>242</v>
      </c>
      <c r="C8" s="621"/>
      <c r="D8" s="621"/>
      <c r="E8" s="621"/>
      <c r="F8" s="621"/>
      <c r="G8" s="621"/>
      <c r="H8" s="621"/>
      <c r="I8" s="621"/>
      <c r="J8" s="621"/>
      <c r="K8" s="621"/>
      <c r="L8" s="621"/>
      <c r="M8" s="621"/>
      <c r="N8" s="621"/>
      <c r="O8" s="621"/>
      <c r="P8" s="621"/>
      <c r="Q8" s="622"/>
      <c r="R8" s="623">
        <v>1278</v>
      </c>
      <c r="S8" s="624"/>
      <c r="T8" s="624"/>
      <c r="U8" s="624"/>
      <c r="V8" s="624"/>
      <c r="W8" s="624"/>
      <c r="X8" s="624"/>
      <c r="Y8" s="625"/>
      <c r="Z8" s="626">
        <v>0</v>
      </c>
      <c r="AA8" s="626"/>
      <c r="AB8" s="626"/>
      <c r="AC8" s="626"/>
      <c r="AD8" s="627">
        <v>1278</v>
      </c>
      <c r="AE8" s="627"/>
      <c r="AF8" s="627"/>
      <c r="AG8" s="627"/>
      <c r="AH8" s="627"/>
      <c r="AI8" s="627"/>
      <c r="AJ8" s="627"/>
      <c r="AK8" s="627"/>
      <c r="AL8" s="628">
        <v>0</v>
      </c>
      <c r="AM8" s="629"/>
      <c r="AN8" s="629"/>
      <c r="AO8" s="630"/>
      <c r="AP8" s="620" t="s">
        <v>243</v>
      </c>
      <c r="AQ8" s="621"/>
      <c r="AR8" s="621"/>
      <c r="AS8" s="621"/>
      <c r="AT8" s="621"/>
      <c r="AU8" s="621"/>
      <c r="AV8" s="621"/>
      <c r="AW8" s="621"/>
      <c r="AX8" s="621"/>
      <c r="AY8" s="621"/>
      <c r="AZ8" s="621"/>
      <c r="BA8" s="621"/>
      <c r="BB8" s="621"/>
      <c r="BC8" s="621"/>
      <c r="BD8" s="621"/>
      <c r="BE8" s="621"/>
      <c r="BF8" s="622"/>
      <c r="BG8" s="623">
        <v>6453</v>
      </c>
      <c r="BH8" s="624"/>
      <c r="BI8" s="624"/>
      <c r="BJ8" s="624"/>
      <c r="BK8" s="624"/>
      <c r="BL8" s="624"/>
      <c r="BM8" s="624"/>
      <c r="BN8" s="625"/>
      <c r="BO8" s="626">
        <v>1.6</v>
      </c>
      <c r="BP8" s="626"/>
      <c r="BQ8" s="626"/>
      <c r="BR8" s="626"/>
      <c r="BS8" s="627" t="s">
        <v>142</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773621</v>
      </c>
      <c r="CS8" s="624"/>
      <c r="CT8" s="624"/>
      <c r="CU8" s="624"/>
      <c r="CV8" s="624"/>
      <c r="CW8" s="624"/>
      <c r="CX8" s="624"/>
      <c r="CY8" s="625"/>
      <c r="CZ8" s="626">
        <v>14.9</v>
      </c>
      <c r="DA8" s="626"/>
      <c r="DB8" s="626"/>
      <c r="DC8" s="626"/>
      <c r="DD8" s="632">
        <v>26732</v>
      </c>
      <c r="DE8" s="624"/>
      <c r="DF8" s="624"/>
      <c r="DG8" s="624"/>
      <c r="DH8" s="624"/>
      <c r="DI8" s="624"/>
      <c r="DJ8" s="624"/>
      <c r="DK8" s="624"/>
      <c r="DL8" s="624"/>
      <c r="DM8" s="624"/>
      <c r="DN8" s="624"/>
      <c r="DO8" s="624"/>
      <c r="DP8" s="625"/>
      <c r="DQ8" s="632">
        <v>415340</v>
      </c>
      <c r="DR8" s="624"/>
      <c r="DS8" s="624"/>
      <c r="DT8" s="624"/>
      <c r="DU8" s="624"/>
      <c r="DV8" s="624"/>
      <c r="DW8" s="624"/>
      <c r="DX8" s="624"/>
      <c r="DY8" s="624"/>
      <c r="DZ8" s="624"/>
      <c r="EA8" s="624"/>
      <c r="EB8" s="624"/>
      <c r="EC8" s="633"/>
    </row>
    <row r="9" spans="2:143" ht="11.25" customHeight="1" x14ac:dyDescent="0.15">
      <c r="B9" s="620" t="s">
        <v>245</v>
      </c>
      <c r="C9" s="621"/>
      <c r="D9" s="621"/>
      <c r="E9" s="621"/>
      <c r="F9" s="621"/>
      <c r="G9" s="621"/>
      <c r="H9" s="621"/>
      <c r="I9" s="621"/>
      <c r="J9" s="621"/>
      <c r="K9" s="621"/>
      <c r="L9" s="621"/>
      <c r="M9" s="621"/>
      <c r="N9" s="621"/>
      <c r="O9" s="621"/>
      <c r="P9" s="621"/>
      <c r="Q9" s="622"/>
      <c r="R9" s="623">
        <v>1032</v>
      </c>
      <c r="S9" s="624"/>
      <c r="T9" s="624"/>
      <c r="U9" s="624"/>
      <c r="V9" s="624"/>
      <c r="W9" s="624"/>
      <c r="X9" s="624"/>
      <c r="Y9" s="625"/>
      <c r="Z9" s="626">
        <v>0</v>
      </c>
      <c r="AA9" s="626"/>
      <c r="AB9" s="626"/>
      <c r="AC9" s="626"/>
      <c r="AD9" s="627">
        <v>1032</v>
      </c>
      <c r="AE9" s="627"/>
      <c r="AF9" s="627"/>
      <c r="AG9" s="627"/>
      <c r="AH9" s="627"/>
      <c r="AI9" s="627"/>
      <c r="AJ9" s="627"/>
      <c r="AK9" s="627"/>
      <c r="AL9" s="628">
        <v>0</v>
      </c>
      <c r="AM9" s="629"/>
      <c r="AN9" s="629"/>
      <c r="AO9" s="630"/>
      <c r="AP9" s="620" t="s">
        <v>246</v>
      </c>
      <c r="AQ9" s="621"/>
      <c r="AR9" s="621"/>
      <c r="AS9" s="621"/>
      <c r="AT9" s="621"/>
      <c r="AU9" s="621"/>
      <c r="AV9" s="621"/>
      <c r="AW9" s="621"/>
      <c r="AX9" s="621"/>
      <c r="AY9" s="621"/>
      <c r="AZ9" s="621"/>
      <c r="BA9" s="621"/>
      <c r="BB9" s="621"/>
      <c r="BC9" s="621"/>
      <c r="BD9" s="621"/>
      <c r="BE9" s="621"/>
      <c r="BF9" s="622"/>
      <c r="BG9" s="623">
        <v>160620</v>
      </c>
      <c r="BH9" s="624"/>
      <c r="BI9" s="624"/>
      <c r="BJ9" s="624"/>
      <c r="BK9" s="624"/>
      <c r="BL9" s="624"/>
      <c r="BM9" s="624"/>
      <c r="BN9" s="625"/>
      <c r="BO9" s="626">
        <v>38.9</v>
      </c>
      <c r="BP9" s="626"/>
      <c r="BQ9" s="626"/>
      <c r="BR9" s="626"/>
      <c r="BS9" s="627" t="s">
        <v>142</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498949</v>
      </c>
      <c r="CS9" s="624"/>
      <c r="CT9" s="624"/>
      <c r="CU9" s="624"/>
      <c r="CV9" s="624"/>
      <c r="CW9" s="624"/>
      <c r="CX9" s="624"/>
      <c r="CY9" s="625"/>
      <c r="CZ9" s="626">
        <v>9.6</v>
      </c>
      <c r="DA9" s="626"/>
      <c r="DB9" s="626"/>
      <c r="DC9" s="626"/>
      <c r="DD9" s="632">
        <v>7652</v>
      </c>
      <c r="DE9" s="624"/>
      <c r="DF9" s="624"/>
      <c r="DG9" s="624"/>
      <c r="DH9" s="624"/>
      <c r="DI9" s="624"/>
      <c r="DJ9" s="624"/>
      <c r="DK9" s="624"/>
      <c r="DL9" s="624"/>
      <c r="DM9" s="624"/>
      <c r="DN9" s="624"/>
      <c r="DO9" s="624"/>
      <c r="DP9" s="625"/>
      <c r="DQ9" s="632">
        <v>426195</v>
      </c>
      <c r="DR9" s="624"/>
      <c r="DS9" s="624"/>
      <c r="DT9" s="624"/>
      <c r="DU9" s="624"/>
      <c r="DV9" s="624"/>
      <c r="DW9" s="624"/>
      <c r="DX9" s="624"/>
      <c r="DY9" s="624"/>
      <c r="DZ9" s="624"/>
      <c r="EA9" s="624"/>
      <c r="EB9" s="624"/>
      <c r="EC9" s="633"/>
    </row>
    <row r="10" spans="2:143" ht="11.25" customHeight="1" x14ac:dyDescent="0.15">
      <c r="B10" s="620" t="s">
        <v>248</v>
      </c>
      <c r="C10" s="621"/>
      <c r="D10" s="621"/>
      <c r="E10" s="621"/>
      <c r="F10" s="621"/>
      <c r="G10" s="621"/>
      <c r="H10" s="621"/>
      <c r="I10" s="621"/>
      <c r="J10" s="621"/>
      <c r="K10" s="621"/>
      <c r="L10" s="621"/>
      <c r="M10" s="621"/>
      <c r="N10" s="621"/>
      <c r="O10" s="621"/>
      <c r="P10" s="621"/>
      <c r="Q10" s="622"/>
      <c r="R10" s="623" t="s">
        <v>142</v>
      </c>
      <c r="S10" s="624"/>
      <c r="T10" s="624"/>
      <c r="U10" s="624"/>
      <c r="V10" s="624"/>
      <c r="W10" s="624"/>
      <c r="X10" s="624"/>
      <c r="Y10" s="625"/>
      <c r="Z10" s="626" t="s">
        <v>142</v>
      </c>
      <c r="AA10" s="626"/>
      <c r="AB10" s="626"/>
      <c r="AC10" s="626"/>
      <c r="AD10" s="627" t="s">
        <v>142</v>
      </c>
      <c r="AE10" s="627"/>
      <c r="AF10" s="627"/>
      <c r="AG10" s="627"/>
      <c r="AH10" s="627"/>
      <c r="AI10" s="627"/>
      <c r="AJ10" s="627"/>
      <c r="AK10" s="627"/>
      <c r="AL10" s="628" t="s">
        <v>142</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10301</v>
      </c>
      <c r="BH10" s="624"/>
      <c r="BI10" s="624"/>
      <c r="BJ10" s="624"/>
      <c r="BK10" s="624"/>
      <c r="BL10" s="624"/>
      <c r="BM10" s="624"/>
      <c r="BN10" s="625"/>
      <c r="BO10" s="626">
        <v>2.5</v>
      </c>
      <c r="BP10" s="626"/>
      <c r="BQ10" s="626"/>
      <c r="BR10" s="626"/>
      <c r="BS10" s="627" t="s">
        <v>142</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5768</v>
      </c>
      <c r="CS10" s="624"/>
      <c r="CT10" s="624"/>
      <c r="CU10" s="624"/>
      <c r="CV10" s="624"/>
      <c r="CW10" s="624"/>
      <c r="CX10" s="624"/>
      <c r="CY10" s="625"/>
      <c r="CZ10" s="626">
        <v>0.1</v>
      </c>
      <c r="DA10" s="626"/>
      <c r="DB10" s="626"/>
      <c r="DC10" s="626"/>
      <c r="DD10" s="632" t="s">
        <v>141</v>
      </c>
      <c r="DE10" s="624"/>
      <c r="DF10" s="624"/>
      <c r="DG10" s="624"/>
      <c r="DH10" s="624"/>
      <c r="DI10" s="624"/>
      <c r="DJ10" s="624"/>
      <c r="DK10" s="624"/>
      <c r="DL10" s="624"/>
      <c r="DM10" s="624"/>
      <c r="DN10" s="624"/>
      <c r="DO10" s="624"/>
      <c r="DP10" s="625"/>
      <c r="DQ10" s="632">
        <v>768</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113238</v>
      </c>
      <c r="S11" s="624"/>
      <c r="T11" s="624"/>
      <c r="U11" s="624"/>
      <c r="V11" s="624"/>
      <c r="W11" s="624"/>
      <c r="X11" s="624"/>
      <c r="Y11" s="625"/>
      <c r="Z11" s="628">
        <v>2</v>
      </c>
      <c r="AA11" s="629"/>
      <c r="AB11" s="629"/>
      <c r="AC11" s="635"/>
      <c r="AD11" s="632">
        <v>113238</v>
      </c>
      <c r="AE11" s="624"/>
      <c r="AF11" s="624"/>
      <c r="AG11" s="624"/>
      <c r="AH11" s="624"/>
      <c r="AI11" s="624"/>
      <c r="AJ11" s="624"/>
      <c r="AK11" s="625"/>
      <c r="AL11" s="628">
        <v>3</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4798</v>
      </c>
      <c r="BH11" s="624"/>
      <c r="BI11" s="624"/>
      <c r="BJ11" s="624"/>
      <c r="BK11" s="624"/>
      <c r="BL11" s="624"/>
      <c r="BM11" s="624"/>
      <c r="BN11" s="625"/>
      <c r="BO11" s="626">
        <v>1.2</v>
      </c>
      <c r="BP11" s="626"/>
      <c r="BQ11" s="626"/>
      <c r="BR11" s="626"/>
      <c r="BS11" s="627">
        <v>1306</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398654</v>
      </c>
      <c r="CS11" s="624"/>
      <c r="CT11" s="624"/>
      <c r="CU11" s="624"/>
      <c r="CV11" s="624"/>
      <c r="CW11" s="624"/>
      <c r="CX11" s="624"/>
      <c r="CY11" s="625"/>
      <c r="CZ11" s="626">
        <v>7.7</v>
      </c>
      <c r="DA11" s="626"/>
      <c r="DB11" s="626"/>
      <c r="DC11" s="626"/>
      <c r="DD11" s="632">
        <v>132184</v>
      </c>
      <c r="DE11" s="624"/>
      <c r="DF11" s="624"/>
      <c r="DG11" s="624"/>
      <c r="DH11" s="624"/>
      <c r="DI11" s="624"/>
      <c r="DJ11" s="624"/>
      <c r="DK11" s="624"/>
      <c r="DL11" s="624"/>
      <c r="DM11" s="624"/>
      <c r="DN11" s="624"/>
      <c r="DO11" s="624"/>
      <c r="DP11" s="625"/>
      <c r="DQ11" s="632">
        <v>226002</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t="s">
        <v>142</v>
      </c>
      <c r="S12" s="624"/>
      <c r="T12" s="624"/>
      <c r="U12" s="624"/>
      <c r="V12" s="624"/>
      <c r="W12" s="624"/>
      <c r="X12" s="624"/>
      <c r="Y12" s="625"/>
      <c r="Z12" s="626" t="s">
        <v>141</v>
      </c>
      <c r="AA12" s="626"/>
      <c r="AB12" s="626"/>
      <c r="AC12" s="626"/>
      <c r="AD12" s="627" t="s">
        <v>142</v>
      </c>
      <c r="AE12" s="627"/>
      <c r="AF12" s="627"/>
      <c r="AG12" s="627"/>
      <c r="AH12" s="627"/>
      <c r="AI12" s="627"/>
      <c r="AJ12" s="627"/>
      <c r="AK12" s="627"/>
      <c r="AL12" s="628" t="s">
        <v>142</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179655</v>
      </c>
      <c r="BH12" s="624"/>
      <c r="BI12" s="624"/>
      <c r="BJ12" s="624"/>
      <c r="BK12" s="624"/>
      <c r="BL12" s="624"/>
      <c r="BM12" s="624"/>
      <c r="BN12" s="625"/>
      <c r="BO12" s="626">
        <v>43.5</v>
      </c>
      <c r="BP12" s="626"/>
      <c r="BQ12" s="626"/>
      <c r="BR12" s="626"/>
      <c r="BS12" s="627" t="s">
        <v>142</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386210</v>
      </c>
      <c r="CS12" s="624"/>
      <c r="CT12" s="624"/>
      <c r="CU12" s="624"/>
      <c r="CV12" s="624"/>
      <c r="CW12" s="624"/>
      <c r="CX12" s="624"/>
      <c r="CY12" s="625"/>
      <c r="CZ12" s="626">
        <v>7.4</v>
      </c>
      <c r="DA12" s="626"/>
      <c r="DB12" s="626"/>
      <c r="DC12" s="626"/>
      <c r="DD12" s="632">
        <v>72241</v>
      </c>
      <c r="DE12" s="624"/>
      <c r="DF12" s="624"/>
      <c r="DG12" s="624"/>
      <c r="DH12" s="624"/>
      <c r="DI12" s="624"/>
      <c r="DJ12" s="624"/>
      <c r="DK12" s="624"/>
      <c r="DL12" s="624"/>
      <c r="DM12" s="624"/>
      <c r="DN12" s="624"/>
      <c r="DO12" s="624"/>
      <c r="DP12" s="625"/>
      <c r="DQ12" s="632">
        <v>321503</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142</v>
      </c>
      <c r="S13" s="624"/>
      <c r="T13" s="624"/>
      <c r="U13" s="624"/>
      <c r="V13" s="624"/>
      <c r="W13" s="624"/>
      <c r="X13" s="624"/>
      <c r="Y13" s="625"/>
      <c r="Z13" s="626" t="s">
        <v>142</v>
      </c>
      <c r="AA13" s="626"/>
      <c r="AB13" s="626"/>
      <c r="AC13" s="626"/>
      <c r="AD13" s="627" t="s">
        <v>142</v>
      </c>
      <c r="AE13" s="627"/>
      <c r="AF13" s="627"/>
      <c r="AG13" s="627"/>
      <c r="AH13" s="627"/>
      <c r="AI13" s="627"/>
      <c r="AJ13" s="627"/>
      <c r="AK13" s="627"/>
      <c r="AL13" s="628" t="s">
        <v>142</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177850</v>
      </c>
      <c r="BH13" s="624"/>
      <c r="BI13" s="624"/>
      <c r="BJ13" s="624"/>
      <c r="BK13" s="624"/>
      <c r="BL13" s="624"/>
      <c r="BM13" s="624"/>
      <c r="BN13" s="625"/>
      <c r="BO13" s="626">
        <v>43.1</v>
      </c>
      <c r="BP13" s="626"/>
      <c r="BQ13" s="626"/>
      <c r="BR13" s="626"/>
      <c r="BS13" s="627" t="s">
        <v>141</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745028</v>
      </c>
      <c r="CS13" s="624"/>
      <c r="CT13" s="624"/>
      <c r="CU13" s="624"/>
      <c r="CV13" s="624"/>
      <c r="CW13" s="624"/>
      <c r="CX13" s="624"/>
      <c r="CY13" s="625"/>
      <c r="CZ13" s="626">
        <v>14.3</v>
      </c>
      <c r="DA13" s="626"/>
      <c r="DB13" s="626"/>
      <c r="DC13" s="626"/>
      <c r="DD13" s="632">
        <v>318894</v>
      </c>
      <c r="DE13" s="624"/>
      <c r="DF13" s="624"/>
      <c r="DG13" s="624"/>
      <c r="DH13" s="624"/>
      <c r="DI13" s="624"/>
      <c r="DJ13" s="624"/>
      <c r="DK13" s="624"/>
      <c r="DL13" s="624"/>
      <c r="DM13" s="624"/>
      <c r="DN13" s="624"/>
      <c r="DO13" s="624"/>
      <c r="DP13" s="625"/>
      <c r="DQ13" s="632">
        <v>447942</v>
      </c>
      <c r="DR13" s="624"/>
      <c r="DS13" s="624"/>
      <c r="DT13" s="624"/>
      <c r="DU13" s="624"/>
      <c r="DV13" s="624"/>
      <c r="DW13" s="624"/>
      <c r="DX13" s="624"/>
      <c r="DY13" s="624"/>
      <c r="DZ13" s="624"/>
      <c r="EA13" s="624"/>
      <c r="EB13" s="624"/>
      <c r="EC13" s="633"/>
    </row>
    <row r="14" spans="2:143" ht="11.25" customHeight="1" x14ac:dyDescent="0.15">
      <c r="B14" s="620" t="s">
        <v>260</v>
      </c>
      <c r="C14" s="621"/>
      <c r="D14" s="621"/>
      <c r="E14" s="621"/>
      <c r="F14" s="621"/>
      <c r="G14" s="621"/>
      <c r="H14" s="621"/>
      <c r="I14" s="621"/>
      <c r="J14" s="621"/>
      <c r="K14" s="621"/>
      <c r="L14" s="621"/>
      <c r="M14" s="621"/>
      <c r="N14" s="621"/>
      <c r="O14" s="621"/>
      <c r="P14" s="621"/>
      <c r="Q14" s="622"/>
      <c r="R14" s="623" t="s">
        <v>142</v>
      </c>
      <c r="S14" s="624"/>
      <c r="T14" s="624"/>
      <c r="U14" s="624"/>
      <c r="V14" s="624"/>
      <c r="W14" s="624"/>
      <c r="X14" s="624"/>
      <c r="Y14" s="625"/>
      <c r="Z14" s="626" t="s">
        <v>141</v>
      </c>
      <c r="AA14" s="626"/>
      <c r="AB14" s="626"/>
      <c r="AC14" s="626"/>
      <c r="AD14" s="627" t="s">
        <v>142</v>
      </c>
      <c r="AE14" s="627"/>
      <c r="AF14" s="627"/>
      <c r="AG14" s="627"/>
      <c r="AH14" s="627"/>
      <c r="AI14" s="627"/>
      <c r="AJ14" s="627"/>
      <c r="AK14" s="627"/>
      <c r="AL14" s="628" t="s">
        <v>141</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14673</v>
      </c>
      <c r="BH14" s="624"/>
      <c r="BI14" s="624"/>
      <c r="BJ14" s="624"/>
      <c r="BK14" s="624"/>
      <c r="BL14" s="624"/>
      <c r="BM14" s="624"/>
      <c r="BN14" s="625"/>
      <c r="BO14" s="626">
        <v>3.6</v>
      </c>
      <c r="BP14" s="626"/>
      <c r="BQ14" s="626"/>
      <c r="BR14" s="626"/>
      <c r="BS14" s="627" t="s">
        <v>141</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199476</v>
      </c>
      <c r="CS14" s="624"/>
      <c r="CT14" s="624"/>
      <c r="CU14" s="624"/>
      <c r="CV14" s="624"/>
      <c r="CW14" s="624"/>
      <c r="CX14" s="624"/>
      <c r="CY14" s="625"/>
      <c r="CZ14" s="626">
        <v>3.8</v>
      </c>
      <c r="DA14" s="626"/>
      <c r="DB14" s="626"/>
      <c r="DC14" s="626"/>
      <c r="DD14" s="632" t="s">
        <v>142</v>
      </c>
      <c r="DE14" s="624"/>
      <c r="DF14" s="624"/>
      <c r="DG14" s="624"/>
      <c r="DH14" s="624"/>
      <c r="DI14" s="624"/>
      <c r="DJ14" s="624"/>
      <c r="DK14" s="624"/>
      <c r="DL14" s="624"/>
      <c r="DM14" s="624"/>
      <c r="DN14" s="624"/>
      <c r="DO14" s="624"/>
      <c r="DP14" s="625"/>
      <c r="DQ14" s="632">
        <v>199276</v>
      </c>
      <c r="DR14" s="624"/>
      <c r="DS14" s="624"/>
      <c r="DT14" s="624"/>
      <c r="DU14" s="624"/>
      <c r="DV14" s="624"/>
      <c r="DW14" s="624"/>
      <c r="DX14" s="624"/>
      <c r="DY14" s="624"/>
      <c r="DZ14" s="624"/>
      <c r="EA14" s="624"/>
      <c r="EB14" s="624"/>
      <c r="EC14" s="633"/>
    </row>
    <row r="15" spans="2:143" ht="11.25" customHeight="1" x14ac:dyDescent="0.15">
      <c r="B15" s="620" t="s">
        <v>263</v>
      </c>
      <c r="C15" s="621"/>
      <c r="D15" s="621"/>
      <c r="E15" s="621"/>
      <c r="F15" s="621"/>
      <c r="G15" s="621"/>
      <c r="H15" s="621"/>
      <c r="I15" s="621"/>
      <c r="J15" s="621"/>
      <c r="K15" s="621"/>
      <c r="L15" s="621"/>
      <c r="M15" s="621"/>
      <c r="N15" s="621"/>
      <c r="O15" s="621"/>
      <c r="P15" s="621"/>
      <c r="Q15" s="622"/>
      <c r="R15" s="623" t="s">
        <v>142</v>
      </c>
      <c r="S15" s="624"/>
      <c r="T15" s="624"/>
      <c r="U15" s="624"/>
      <c r="V15" s="624"/>
      <c r="W15" s="624"/>
      <c r="X15" s="624"/>
      <c r="Y15" s="625"/>
      <c r="Z15" s="626" t="s">
        <v>142</v>
      </c>
      <c r="AA15" s="626"/>
      <c r="AB15" s="626"/>
      <c r="AC15" s="626"/>
      <c r="AD15" s="627" t="s">
        <v>142</v>
      </c>
      <c r="AE15" s="627"/>
      <c r="AF15" s="627"/>
      <c r="AG15" s="627"/>
      <c r="AH15" s="627"/>
      <c r="AI15" s="627"/>
      <c r="AJ15" s="627"/>
      <c r="AK15" s="627"/>
      <c r="AL15" s="628" t="s">
        <v>142</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34845</v>
      </c>
      <c r="BH15" s="624"/>
      <c r="BI15" s="624"/>
      <c r="BJ15" s="624"/>
      <c r="BK15" s="624"/>
      <c r="BL15" s="624"/>
      <c r="BM15" s="624"/>
      <c r="BN15" s="625"/>
      <c r="BO15" s="626">
        <v>8.4</v>
      </c>
      <c r="BP15" s="626"/>
      <c r="BQ15" s="626"/>
      <c r="BR15" s="626"/>
      <c r="BS15" s="627" t="s">
        <v>142</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687496</v>
      </c>
      <c r="CS15" s="624"/>
      <c r="CT15" s="624"/>
      <c r="CU15" s="624"/>
      <c r="CV15" s="624"/>
      <c r="CW15" s="624"/>
      <c r="CX15" s="624"/>
      <c r="CY15" s="625"/>
      <c r="CZ15" s="626">
        <v>13.2</v>
      </c>
      <c r="DA15" s="626"/>
      <c r="DB15" s="626"/>
      <c r="DC15" s="626"/>
      <c r="DD15" s="632">
        <v>62446</v>
      </c>
      <c r="DE15" s="624"/>
      <c r="DF15" s="624"/>
      <c r="DG15" s="624"/>
      <c r="DH15" s="624"/>
      <c r="DI15" s="624"/>
      <c r="DJ15" s="624"/>
      <c r="DK15" s="624"/>
      <c r="DL15" s="624"/>
      <c r="DM15" s="624"/>
      <c r="DN15" s="624"/>
      <c r="DO15" s="624"/>
      <c r="DP15" s="625"/>
      <c r="DQ15" s="632">
        <v>603732</v>
      </c>
      <c r="DR15" s="624"/>
      <c r="DS15" s="624"/>
      <c r="DT15" s="624"/>
      <c r="DU15" s="624"/>
      <c r="DV15" s="624"/>
      <c r="DW15" s="624"/>
      <c r="DX15" s="624"/>
      <c r="DY15" s="624"/>
      <c r="DZ15" s="624"/>
      <c r="EA15" s="624"/>
      <c r="EB15" s="624"/>
      <c r="EC15" s="633"/>
    </row>
    <row r="16" spans="2:143" ht="11.25" customHeight="1" x14ac:dyDescent="0.15">
      <c r="B16" s="620" t="s">
        <v>266</v>
      </c>
      <c r="C16" s="621"/>
      <c r="D16" s="621"/>
      <c r="E16" s="621"/>
      <c r="F16" s="621"/>
      <c r="G16" s="621"/>
      <c r="H16" s="621"/>
      <c r="I16" s="621"/>
      <c r="J16" s="621"/>
      <c r="K16" s="621"/>
      <c r="L16" s="621"/>
      <c r="M16" s="621"/>
      <c r="N16" s="621"/>
      <c r="O16" s="621"/>
      <c r="P16" s="621"/>
      <c r="Q16" s="622"/>
      <c r="R16" s="623">
        <v>8522</v>
      </c>
      <c r="S16" s="624"/>
      <c r="T16" s="624"/>
      <c r="U16" s="624"/>
      <c r="V16" s="624"/>
      <c r="W16" s="624"/>
      <c r="X16" s="624"/>
      <c r="Y16" s="625"/>
      <c r="Z16" s="626">
        <v>0.1</v>
      </c>
      <c r="AA16" s="626"/>
      <c r="AB16" s="626"/>
      <c r="AC16" s="626"/>
      <c r="AD16" s="627">
        <v>8522</v>
      </c>
      <c r="AE16" s="627"/>
      <c r="AF16" s="627"/>
      <c r="AG16" s="627"/>
      <c r="AH16" s="627"/>
      <c r="AI16" s="627"/>
      <c r="AJ16" s="627"/>
      <c r="AK16" s="627"/>
      <c r="AL16" s="628">
        <v>0.2</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142</v>
      </c>
      <c r="BH16" s="624"/>
      <c r="BI16" s="624"/>
      <c r="BJ16" s="624"/>
      <c r="BK16" s="624"/>
      <c r="BL16" s="624"/>
      <c r="BM16" s="624"/>
      <c r="BN16" s="625"/>
      <c r="BO16" s="626" t="s">
        <v>142</v>
      </c>
      <c r="BP16" s="626"/>
      <c r="BQ16" s="626"/>
      <c r="BR16" s="626"/>
      <c r="BS16" s="627" t="s">
        <v>141</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22378</v>
      </c>
      <c r="CS16" s="624"/>
      <c r="CT16" s="624"/>
      <c r="CU16" s="624"/>
      <c r="CV16" s="624"/>
      <c r="CW16" s="624"/>
      <c r="CX16" s="624"/>
      <c r="CY16" s="625"/>
      <c r="CZ16" s="626">
        <v>0.4</v>
      </c>
      <c r="DA16" s="626"/>
      <c r="DB16" s="626"/>
      <c r="DC16" s="626"/>
      <c r="DD16" s="632" t="s">
        <v>142</v>
      </c>
      <c r="DE16" s="624"/>
      <c r="DF16" s="624"/>
      <c r="DG16" s="624"/>
      <c r="DH16" s="624"/>
      <c r="DI16" s="624"/>
      <c r="DJ16" s="624"/>
      <c r="DK16" s="624"/>
      <c r="DL16" s="624"/>
      <c r="DM16" s="624"/>
      <c r="DN16" s="624"/>
      <c r="DO16" s="624"/>
      <c r="DP16" s="625"/>
      <c r="DQ16" s="632">
        <v>22378</v>
      </c>
      <c r="DR16" s="624"/>
      <c r="DS16" s="624"/>
      <c r="DT16" s="624"/>
      <c r="DU16" s="624"/>
      <c r="DV16" s="624"/>
      <c r="DW16" s="624"/>
      <c r="DX16" s="624"/>
      <c r="DY16" s="624"/>
      <c r="DZ16" s="624"/>
      <c r="EA16" s="624"/>
      <c r="EB16" s="624"/>
      <c r="EC16" s="633"/>
    </row>
    <row r="17" spans="2:133" ht="11.25" customHeight="1" x14ac:dyDescent="0.15">
      <c r="B17" s="620" t="s">
        <v>269</v>
      </c>
      <c r="C17" s="621"/>
      <c r="D17" s="621"/>
      <c r="E17" s="621"/>
      <c r="F17" s="621"/>
      <c r="G17" s="621"/>
      <c r="H17" s="621"/>
      <c r="I17" s="621"/>
      <c r="J17" s="621"/>
      <c r="K17" s="621"/>
      <c r="L17" s="621"/>
      <c r="M17" s="621"/>
      <c r="N17" s="621"/>
      <c r="O17" s="621"/>
      <c r="P17" s="621"/>
      <c r="Q17" s="622"/>
      <c r="R17" s="623">
        <v>6641</v>
      </c>
      <c r="S17" s="624"/>
      <c r="T17" s="624"/>
      <c r="U17" s="624"/>
      <c r="V17" s="624"/>
      <c r="W17" s="624"/>
      <c r="X17" s="624"/>
      <c r="Y17" s="625"/>
      <c r="Z17" s="626">
        <v>0.1</v>
      </c>
      <c r="AA17" s="626"/>
      <c r="AB17" s="626"/>
      <c r="AC17" s="626"/>
      <c r="AD17" s="627">
        <v>6641</v>
      </c>
      <c r="AE17" s="627"/>
      <c r="AF17" s="627"/>
      <c r="AG17" s="627"/>
      <c r="AH17" s="627"/>
      <c r="AI17" s="627"/>
      <c r="AJ17" s="627"/>
      <c r="AK17" s="627"/>
      <c r="AL17" s="628">
        <v>0.2</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142</v>
      </c>
      <c r="BH17" s="624"/>
      <c r="BI17" s="624"/>
      <c r="BJ17" s="624"/>
      <c r="BK17" s="624"/>
      <c r="BL17" s="624"/>
      <c r="BM17" s="624"/>
      <c r="BN17" s="625"/>
      <c r="BO17" s="626" t="s">
        <v>141</v>
      </c>
      <c r="BP17" s="626"/>
      <c r="BQ17" s="626"/>
      <c r="BR17" s="626"/>
      <c r="BS17" s="627" t="s">
        <v>142</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623239</v>
      </c>
      <c r="CS17" s="624"/>
      <c r="CT17" s="624"/>
      <c r="CU17" s="624"/>
      <c r="CV17" s="624"/>
      <c r="CW17" s="624"/>
      <c r="CX17" s="624"/>
      <c r="CY17" s="625"/>
      <c r="CZ17" s="626">
        <v>12</v>
      </c>
      <c r="DA17" s="626"/>
      <c r="DB17" s="626"/>
      <c r="DC17" s="626"/>
      <c r="DD17" s="632" t="s">
        <v>142</v>
      </c>
      <c r="DE17" s="624"/>
      <c r="DF17" s="624"/>
      <c r="DG17" s="624"/>
      <c r="DH17" s="624"/>
      <c r="DI17" s="624"/>
      <c r="DJ17" s="624"/>
      <c r="DK17" s="624"/>
      <c r="DL17" s="624"/>
      <c r="DM17" s="624"/>
      <c r="DN17" s="624"/>
      <c r="DO17" s="624"/>
      <c r="DP17" s="625"/>
      <c r="DQ17" s="632">
        <v>606903</v>
      </c>
      <c r="DR17" s="624"/>
      <c r="DS17" s="624"/>
      <c r="DT17" s="624"/>
      <c r="DU17" s="624"/>
      <c r="DV17" s="624"/>
      <c r="DW17" s="624"/>
      <c r="DX17" s="624"/>
      <c r="DY17" s="624"/>
      <c r="DZ17" s="624"/>
      <c r="EA17" s="624"/>
      <c r="EB17" s="624"/>
      <c r="EC17" s="633"/>
    </row>
    <row r="18" spans="2:133" ht="11.25" customHeight="1" x14ac:dyDescent="0.15">
      <c r="B18" s="620" t="s">
        <v>272</v>
      </c>
      <c r="C18" s="621"/>
      <c r="D18" s="621"/>
      <c r="E18" s="621"/>
      <c r="F18" s="621"/>
      <c r="G18" s="621"/>
      <c r="H18" s="621"/>
      <c r="I18" s="621"/>
      <c r="J18" s="621"/>
      <c r="K18" s="621"/>
      <c r="L18" s="621"/>
      <c r="M18" s="621"/>
      <c r="N18" s="621"/>
      <c r="O18" s="621"/>
      <c r="P18" s="621"/>
      <c r="Q18" s="622"/>
      <c r="R18" s="623">
        <v>1032</v>
      </c>
      <c r="S18" s="624"/>
      <c r="T18" s="624"/>
      <c r="U18" s="624"/>
      <c r="V18" s="624"/>
      <c r="W18" s="624"/>
      <c r="X18" s="624"/>
      <c r="Y18" s="625"/>
      <c r="Z18" s="626">
        <v>0</v>
      </c>
      <c r="AA18" s="626"/>
      <c r="AB18" s="626"/>
      <c r="AC18" s="626"/>
      <c r="AD18" s="627">
        <v>1032</v>
      </c>
      <c r="AE18" s="627"/>
      <c r="AF18" s="627"/>
      <c r="AG18" s="627"/>
      <c r="AH18" s="627"/>
      <c r="AI18" s="627"/>
      <c r="AJ18" s="627"/>
      <c r="AK18" s="627"/>
      <c r="AL18" s="628">
        <v>0</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142</v>
      </c>
      <c r="BH18" s="624"/>
      <c r="BI18" s="624"/>
      <c r="BJ18" s="624"/>
      <c r="BK18" s="624"/>
      <c r="BL18" s="624"/>
      <c r="BM18" s="624"/>
      <c r="BN18" s="625"/>
      <c r="BO18" s="626" t="s">
        <v>142</v>
      </c>
      <c r="BP18" s="626"/>
      <c r="BQ18" s="626"/>
      <c r="BR18" s="626"/>
      <c r="BS18" s="627" t="s">
        <v>142</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142</v>
      </c>
      <c r="CS18" s="624"/>
      <c r="CT18" s="624"/>
      <c r="CU18" s="624"/>
      <c r="CV18" s="624"/>
      <c r="CW18" s="624"/>
      <c r="CX18" s="624"/>
      <c r="CY18" s="625"/>
      <c r="CZ18" s="626" t="s">
        <v>142</v>
      </c>
      <c r="DA18" s="626"/>
      <c r="DB18" s="626"/>
      <c r="DC18" s="626"/>
      <c r="DD18" s="632" t="s">
        <v>141</v>
      </c>
      <c r="DE18" s="624"/>
      <c r="DF18" s="624"/>
      <c r="DG18" s="624"/>
      <c r="DH18" s="624"/>
      <c r="DI18" s="624"/>
      <c r="DJ18" s="624"/>
      <c r="DK18" s="624"/>
      <c r="DL18" s="624"/>
      <c r="DM18" s="624"/>
      <c r="DN18" s="624"/>
      <c r="DO18" s="624"/>
      <c r="DP18" s="625"/>
      <c r="DQ18" s="632" t="s">
        <v>141</v>
      </c>
      <c r="DR18" s="624"/>
      <c r="DS18" s="624"/>
      <c r="DT18" s="624"/>
      <c r="DU18" s="624"/>
      <c r="DV18" s="624"/>
      <c r="DW18" s="624"/>
      <c r="DX18" s="624"/>
      <c r="DY18" s="624"/>
      <c r="DZ18" s="624"/>
      <c r="EA18" s="624"/>
      <c r="EB18" s="624"/>
      <c r="EC18" s="633"/>
    </row>
    <row r="19" spans="2:133" ht="11.25" customHeight="1" x14ac:dyDescent="0.15">
      <c r="B19" s="620" t="s">
        <v>275</v>
      </c>
      <c r="C19" s="621"/>
      <c r="D19" s="621"/>
      <c r="E19" s="621"/>
      <c r="F19" s="621"/>
      <c r="G19" s="621"/>
      <c r="H19" s="621"/>
      <c r="I19" s="621"/>
      <c r="J19" s="621"/>
      <c r="K19" s="621"/>
      <c r="L19" s="621"/>
      <c r="M19" s="621"/>
      <c r="N19" s="621"/>
      <c r="O19" s="621"/>
      <c r="P19" s="621"/>
      <c r="Q19" s="622"/>
      <c r="R19" s="623">
        <v>1032</v>
      </c>
      <c r="S19" s="624"/>
      <c r="T19" s="624"/>
      <c r="U19" s="624"/>
      <c r="V19" s="624"/>
      <c r="W19" s="624"/>
      <c r="X19" s="624"/>
      <c r="Y19" s="625"/>
      <c r="Z19" s="626">
        <v>0</v>
      </c>
      <c r="AA19" s="626"/>
      <c r="AB19" s="626"/>
      <c r="AC19" s="626"/>
      <c r="AD19" s="627">
        <v>1032</v>
      </c>
      <c r="AE19" s="627"/>
      <c r="AF19" s="627"/>
      <c r="AG19" s="627"/>
      <c r="AH19" s="627"/>
      <c r="AI19" s="627"/>
      <c r="AJ19" s="627"/>
      <c r="AK19" s="627"/>
      <c r="AL19" s="628">
        <v>0</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1383</v>
      </c>
      <c r="BH19" s="624"/>
      <c r="BI19" s="624"/>
      <c r="BJ19" s="624"/>
      <c r="BK19" s="624"/>
      <c r="BL19" s="624"/>
      <c r="BM19" s="624"/>
      <c r="BN19" s="625"/>
      <c r="BO19" s="626">
        <v>0.3</v>
      </c>
      <c r="BP19" s="626"/>
      <c r="BQ19" s="626"/>
      <c r="BR19" s="626"/>
      <c r="BS19" s="627" t="s">
        <v>142</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141</v>
      </c>
      <c r="CS19" s="624"/>
      <c r="CT19" s="624"/>
      <c r="CU19" s="624"/>
      <c r="CV19" s="624"/>
      <c r="CW19" s="624"/>
      <c r="CX19" s="624"/>
      <c r="CY19" s="625"/>
      <c r="CZ19" s="626" t="s">
        <v>142</v>
      </c>
      <c r="DA19" s="626"/>
      <c r="DB19" s="626"/>
      <c r="DC19" s="626"/>
      <c r="DD19" s="632" t="s">
        <v>142</v>
      </c>
      <c r="DE19" s="624"/>
      <c r="DF19" s="624"/>
      <c r="DG19" s="624"/>
      <c r="DH19" s="624"/>
      <c r="DI19" s="624"/>
      <c r="DJ19" s="624"/>
      <c r="DK19" s="624"/>
      <c r="DL19" s="624"/>
      <c r="DM19" s="624"/>
      <c r="DN19" s="624"/>
      <c r="DO19" s="624"/>
      <c r="DP19" s="625"/>
      <c r="DQ19" s="632" t="s">
        <v>142</v>
      </c>
      <c r="DR19" s="624"/>
      <c r="DS19" s="624"/>
      <c r="DT19" s="624"/>
      <c r="DU19" s="624"/>
      <c r="DV19" s="624"/>
      <c r="DW19" s="624"/>
      <c r="DX19" s="624"/>
      <c r="DY19" s="624"/>
      <c r="DZ19" s="624"/>
      <c r="EA19" s="624"/>
      <c r="EB19" s="624"/>
      <c r="EC19" s="633"/>
    </row>
    <row r="20" spans="2:133" ht="11.25" customHeight="1" x14ac:dyDescent="0.15">
      <c r="B20" s="636" t="s">
        <v>278</v>
      </c>
      <c r="C20" s="637"/>
      <c r="D20" s="637"/>
      <c r="E20" s="637"/>
      <c r="F20" s="637"/>
      <c r="G20" s="637"/>
      <c r="H20" s="637"/>
      <c r="I20" s="637"/>
      <c r="J20" s="637"/>
      <c r="K20" s="637"/>
      <c r="L20" s="637"/>
      <c r="M20" s="637"/>
      <c r="N20" s="637"/>
      <c r="O20" s="637"/>
      <c r="P20" s="637"/>
      <c r="Q20" s="638"/>
      <c r="R20" s="623" t="s">
        <v>142</v>
      </c>
      <c r="S20" s="624"/>
      <c r="T20" s="624"/>
      <c r="U20" s="624"/>
      <c r="V20" s="624"/>
      <c r="W20" s="624"/>
      <c r="X20" s="624"/>
      <c r="Y20" s="625"/>
      <c r="Z20" s="626" t="s">
        <v>142</v>
      </c>
      <c r="AA20" s="626"/>
      <c r="AB20" s="626"/>
      <c r="AC20" s="626"/>
      <c r="AD20" s="627" t="s">
        <v>142</v>
      </c>
      <c r="AE20" s="627"/>
      <c r="AF20" s="627"/>
      <c r="AG20" s="627"/>
      <c r="AH20" s="627"/>
      <c r="AI20" s="627"/>
      <c r="AJ20" s="627"/>
      <c r="AK20" s="627"/>
      <c r="AL20" s="628" t="s">
        <v>142</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1383</v>
      </c>
      <c r="BH20" s="624"/>
      <c r="BI20" s="624"/>
      <c r="BJ20" s="624"/>
      <c r="BK20" s="624"/>
      <c r="BL20" s="624"/>
      <c r="BM20" s="624"/>
      <c r="BN20" s="625"/>
      <c r="BO20" s="626">
        <v>0.3</v>
      </c>
      <c r="BP20" s="626"/>
      <c r="BQ20" s="626"/>
      <c r="BR20" s="626"/>
      <c r="BS20" s="627" t="s">
        <v>141</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5206470</v>
      </c>
      <c r="CS20" s="624"/>
      <c r="CT20" s="624"/>
      <c r="CU20" s="624"/>
      <c r="CV20" s="624"/>
      <c r="CW20" s="624"/>
      <c r="CX20" s="624"/>
      <c r="CY20" s="625"/>
      <c r="CZ20" s="626">
        <v>100</v>
      </c>
      <c r="DA20" s="626"/>
      <c r="DB20" s="626"/>
      <c r="DC20" s="626"/>
      <c r="DD20" s="632">
        <v>752695</v>
      </c>
      <c r="DE20" s="624"/>
      <c r="DF20" s="624"/>
      <c r="DG20" s="624"/>
      <c r="DH20" s="624"/>
      <c r="DI20" s="624"/>
      <c r="DJ20" s="624"/>
      <c r="DK20" s="624"/>
      <c r="DL20" s="624"/>
      <c r="DM20" s="624"/>
      <c r="DN20" s="624"/>
      <c r="DO20" s="624"/>
      <c r="DP20" s="625"/>
      <c r="DQ20" s="632">
        <v>3982403</v>
      </c>
      <c r="DR20" s="624"/>
      <c r="DS20" s="624"/>
      <c r="DT20" s="624"/>
      <c r="DU20" s="624"/>
      <c r="DV20" s="624"/>
      <c r="DW20" s="624"/>
      <c r="DX20" s="624"/>
      <c r="DY20" s="624"/>
      <c r="DZ20" s="624"/>
      <c r="EA20" s="624"/>
      <c r="EB20" s="624"/>
      <c r="EC20" s="633"/>
    </row>
    <row r="21" spans="2:133" ht="11.25" customHeight="1" x14ac:dyDescent="0.15">
      <c r="B21" s="620" t="s">
        <v>281</v>
      </c>
      <c r="C21" s="621"/>
      <c r="D21" s="621"/>
      <c r="E21" s="621"/>
      <c r="F21" s="621"/>
      <c r="G21" s="621"/>
      <c r="H21" s="621"/>
      <c r="I21" s="621"/>
      <c r="J21" s="621"/>
      <c r="K21" s="621"/>
      <c r="L21" s="621"/>
      <c r="M21" s="621"/>
      <c r="N21" s="621"/>
      <c r="O21" s="621"/>
      <c r="P21" s="621"/>
      <c r="Q21" s="622"/>
      <c r="R21" s="623">
        <v>3423647</v>
      </c>
      <c r="S21" s="624"/>
      <c r="T21" s="624"/>
      <c r="U21" s="624"/>
      <c r="V21" s="624"/>
      <c r="W21" s="624"/>
      <c r="X21" s="624"/>
      <c r="Y21" s="625"/>
      <c r="Z21" s="626">
        <v>59.2</v>
      </c>
      <c r="AA21" s="626"/>
      <c r="AB21" s="626"/>
      <c r="AC21" s="626"/>
      <c r="AD21" s="627">
        <v>3162574</v>
      </c>
      <c r="AE21" s="627"/>
      <c r="AF21" s="627"/>
      <c r="AG21" s="627"/>
      <c r="AH21" s="627"/>
      <c r="AI21" s="627"/>
      <c r="AJ21" s="627"/>
      <c r="AK21" s="627"/>
      <c r="AL21" s="628">
        <v>82.7</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1383</v>
      </c>
      <c r="BH21" s="624"/>
      <c r="BI21" s="624"/>
      <c r="BJ21" s="624"/>
      <c r="BK21" s="624"/>
      <c r="BL21" s="624"/>
      <c r="BM21" s="624"/>
      <c r="BN21" s="625"/>
      <c r="BO21" s="626">
        <v>0.3</v>
      </c>
      <c r="BP21" s="626"/>
      <c r="BQ21" s="626"/>
      <c r="BR21" s="626"/>
      <c r="BS21" s="627" t="s">
        <v>142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283</v>
      </c>
      <c r="C22" s="621"/>
      <c r="D22" s="621"/>
      <c r="E22" s="621"/>
      <c r="F22" s="621"/>
      <c r="G22" s="621"/>
      <c r="H22" s="621"/>
      <c r="I22" s="621"/>
      <c r="J22" s="621"/>
      <c r="K22" s="621"/>
      <c r="L22" s="621"/>
      <c r="M22" s="621"/>
      <c r="N22" s="621"/>
      <c r="O22" s="621"/>
      <c r="P22" s="621"/>
      <c r="Q22" s="622"/>
      <c r="R22" s="623">
        <v>3162574</v>
      </c>
      <c r="S22" s="624"/>
      <c r="T22" s="624"/>
      <c r="U22" s="624"/>
      <c r="V22" s="624"/>
      <c r="W22" s="624"/>
      <c r="X22" s="624"/>
      <c r="Y22" s="625"/>
      <c r="Z22" s="626">
        <v>54.6</v>
      </c>
      <c r="AA22" s="626"/>
      <c r="AB22" s="626"/>
      <c r="AC22" s="626"/>
      <c r="AD22" s="627">
        <v>3162574</v>
      </c>
      <c r="AE22" s="627"/>
      <c r="AF22" s="627"/>
      <c r="AG22" s="627"/>
      <c r="AH22" s="627"/>
      <c r="AI22" s="627"/>
      <c r="AJ22" s="627"/>
      <c r="AK22" s="627"/>
      <c r="AL22" s="628">
        <v>82.7</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142</v>
      </c>
      <c r="BH22" s="624"/>
      <c r="BI22" s="624"/>
      <c r="BJ22" s="624"/>
      <c r="BK22" s="624"/>
      <c r="BL22" s="624"/>
      <c r="BM22" s="624"/>
      <c r="BN22" s="625"/>
      <c r="BO22" s="626" t="s">
        <v>142</v>
      </c>
      <c r="BP22" s="626"/>
      <c r="BQ22" s="626"/>
      <c r="BR22" s="626"/>
      <c r="BS22" s="627" t="s">
        <v>142</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286</v>
      </c>
      <c r="C23" s="621"/>
      <c r="D23" s="621"/>
      <c r="E23" s="621"/>
      <c r="F23" s="621"/>
      <c r="G23" s="621"/>
      <c r="H23" s="621"/>
      <c r="I23" s="621"/>
      <c r="J23" s="621"/>
      <c r="K23" s="621"/>
      <c r="L23" s="621"/>
      <c r="M23" s="621"/>
      <c r="N23" s="621"/>
      <c r="O23" s="621"/>
      <c r="P23" s="621"/>
      <c r="Q23" s="622"/>
      <c r="R23" s="623">
        <v>261073</v>
      </c>
      <c r="S23" s="624"/>
      <c r="T23" s="624"/>
      <c r="U23" s="624"/>
      <c r="V23" s="624"/>
      <c r="W23" s="624"/>
      <c r="X23" s="624"/>
      <c r="Y23" s="625"/>
      <c r="Z23" s="626">
        <v>4.5</v>
      </c>
      <c r="AA23" s="626"/>
      <c r="AB23" s="626"/>
      <c r="AC23" s="626"/>
      <c r="AD23" s="627" t="s">
        <v>142</v>
      </c>
      <c r="AE23" s="627"/>
      <c r="AF23" s="627"/>
      <c r="AG23" s="627"/>
      <c r="AH23" s="627"/>
      <c r="AI23" s="627"/>
      <c r="AJ23" s="627"/>
      <c r="AK23" s="627"/>
      <c r="AL23" s="628" t="s">
        <v>141</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142</v>
      </c>
      <c r="BH23" s="624"/>
      <c r="BI23" s="624"/>
      <c r="BJ23" s="624"/>
      <c r="BK23" s="624"/>
      <c r="BL23" s="624"/>
      <c r="BM23" s="624"/>
      <c r="BN23" s="625"/>
      <c r="BO23" s="626" t="s">
        <v>142</v>
      </c>
      <c r="BP23" s="626"/>
      <c r="BQ23" s="626"/>
      <c r="BR23" s="626"/>
      <c r="BS23" s="627" t="s">
        <v>141</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15">
      <c r="B24" s="620" t="s">
        <v>293</v>
      </c>
      <c r="C24" s="621"/>
      <c r="D24" s="621"/>
      <c r="E24" s="621"/>
      <c r="F24" s="621"/>
      <c r="G24" s="621"/>
      <c r="H24" s="621"/>
      <c r="I24" s="621"/>
      <c r="J24" s="621"/>
      <c r="K24" s="621"/>
      <c r="L24" s="621"/>
      <c r="M24" s="621"/>
      <c r="N24" s="621"/>
      <c r="O24" s="621"/>
      <c r="P24" s="621"/>
      <c r="Q24" s="622"/>
      <c r="R24" s="623" t="s">
        <v>142</v>
      </c>
      <c r="S24" s="624"/>
      <c r="T24" s="624"/>
      <c r="U24" s="624"/>
      <c r="V24" s="624"/>
      <c r="W24" s="624"/>
      <c r="X24" s="624"/>
      <c r="Y24" s="625"/>
      <c r="Z24" s="626" t="s">
        <v>142</v>
      </c>
      <c r="AA24" s="626"/>
      <c r="AB24" s="626"/>
      <c r="AC24" s="626"/>
      <c r="AD24" s="627" t="s">
        <v>142</v>
      </c>
      <c r="AE24" s="627"/>
      <c r="AF24" s="627"/>
      <c r="AG24" s="627"/>
      <c r="AH24" s="627"/>
      <c r="AI24" s="627"/>
      <c r="AJ24" s="627"/>
      <c r="AK24" s="627"/>
      <c r="AL24" s="628" t="s">
        <v>141</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142</v>
      </c>
      <c r="BH24" s="624"/>
      <c r="BI24" s="624"/>
      <c r="BJ24" s="624"/>
      <c r="BK24" s="624"/>
      <c r="BL24" s="624"/>
      <c r="BM24" s="624"/>
      <c r="BN24" s="625"/>
      <c r="BO24" s="626" t="s">
        <v>142</v>
      </c>
      <c r="BP24" s="626"/>
      <c r="BQ24" s="626"/>
      <c r="BR24" s="626"/>
      <c r="BS24" s="627" t="s">
        <v>142</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1901487</v>
      </c>
      <c r="CS24" s="613"/>
      <c r="CT24" s="613"/>
      <c r="CU24" s="613"/>
      <c r="CV24" s="613"/>
      <c r="CW24" s="613"/>
      <c r="CX24" s="613"/>
      <c r="CY24" s="614"/>
      <c r="CZ24" s="617">
        <v>36.5</v>
      </c>
      <c r="DA24" s="618"/>
      <c r="DB24" s="618"/>
      <c r="DC24" s="634"/>
      <c r="DD24" s="653">
        <v>1547697</v>
      </c>
      <c r="DE24" s="613"/>
      <c r="DF24" s="613"/>
      <c r="DG24" s="613"/>
      <c r="DH24" s="613"/>
      <c r="DI24" s="613"/>
      <c r="DJ24" s="613"/>
      <c r="DK24" s="614"/>
      <c r="DL24" s="653">
        <v>1516555</v>
      </c>
      <c r="DM24" s="613"/>
      <c r="DN24" s="613"/>
      <c r="DO24" s="613"/>
      <c r="DP24" s="613"/>
      <c r="DQ24" s="613"/>
      <c r="DR24" s="613"/>
      <c r="DS24" s="613"/>
      <c r="DT24" s="613"/>
      <c r="DU24" s="613"/>
      <c r="DV24" s="614"/>
      <c r="DW24" s="617">
        <v>39.4</v>
      </c>
      <c r="DX24" s="618"/>
      <c r="DY24" s="618"/>
      <c r="DZ24" s="618"/>
      <c r="EA24" s="618"/>
      <c r="EB24" s="618"/>
      <c r="EC24" s="619"/>
    </row>
    <row r="25" spans="2:133" ht="11.25" customHeight="1" x14ac:dyDescent="0.15">
      <c r="B25" s="620" t="s">
        <v>296</v>
      </c>
      <c r="C25" s="621"/>
      <c r="D25" s="621"/>
      <c r="E25" s="621"/>
      <c r="F25" s="621"/>
      <c r="G25" s="621"/>
      <c r="H25" s="621"/>
      <c r="I25" s="621"/>
      <c r="J25" s="621"/>
      <c r="K25" s="621"/>
      <c r="L25" s="621"/>
      <c r="M25" s="621"/>
      <c r="N25" s="621"/>
      <c r="O25" s="621"/>
      <c r="P25" s="621"/>
      <c r="Q25" s="622"/>
      <c r="R25" s="623">
        <v>4082911</v>
      </c>
      <c r="S25" s="624"/>
      <c r="T25" s="624"/>
      <c r="U25" s="624"/>
      <c r="V25" s="624"/>
      <c r="W25" s="624"/>
      <c r="X25" s="624"/>
      <c r="Y25" s="625"/>
      <c r="Z25" s="626">
        <v>70.5</v>
      </c>
      <c r="AA25" s="626"/>
      <c r="AB25" s="626"/>
      <c r="AC25" s="626"/>
      <c r="AD25" s="627">
        <v>3821838</v>
      </c>
      <c r="AE25" s="627"/>
      <c r="AF25" s="627"/>
      <c r="AG25" s="627"/>
      <c r="AH25" s="627"/>
      <c r="AI25" s="627"/>
      <c r="AJ25" s="627"/>
      <c r="AK25" s="627"/>
      <c r="AL25" s="628">
        <v>100</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141</v>
      </c>
      <c r="BH25" s="624"/>
      <c r="BI25" s="624"/>
      <c r="BJ25" s="624"/>
      <c r="BK25" s="624"/>
      <c r="BL25" s="624"/>
      <c r="BM25" s="624"/>
      <c r="BN25" s="625"/>
      <c r="BO25" s="626" t="s">
        <v>142</v>
      </c>
      <c r="BP25" s="626"/>
      <c r="BQ25" s="626"/>
      <c r="BR25" s="626"/>
      <c r="BS25" s="627" t="s">
        <v>142</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920391</v>
      </c>
      <c r="CS25" s="654"/>
      <c r="CT25" s="654"/>
      <c r="CU25" s="654"/>
      <c r="CV25" s="654"/>
      <c r="CW25" s="654"/>
      <c r="CX25" s="654"/>
      <c r="CY25" s="655"/>
      <c r="CZ25" s="628">
        <v>17.7</v>
      </c>
      <c r="DA25" s="656"/>
      <c r="DB25" s="656"/>
      <c r="DC25" s="658"/>
      <c r="DD25" s="632">
        <v>853635</v>
      </c>
      <c r="DE25" s="654"/>
      <c r="DF25" s="654"/>
      <c r="DG25" s="654"/>
      <c r="DH25" s="654"/>
      <c r="DI25" s="654"/>
      <c r="DJ25" s="654"/>
      <c r="DK25" s="655"/>
      <c r="DL25" s="632">
        <v>831896</v>
      </c>
      <c r="DM25" s="654"/>
      <c r="DN25" s="654"/>
      <c r="DO25" s="654"/>
      <c r="DP25" s="654"/>
      <c r="DQ25" s="654"/>
      <c r="DR25" s="654"/>
      <c r="DS25" s="654"/>
      <c r="DT25" s="654"/>
      <c r="DU25" s="654"/>
      <c r="DV25" s="655"/>
      <c r="DW25" s="628">
        <v>21.6</v>
      </c>
      <c r="DX25" s="656"/>
      <c r="DY25" s="656"/>
      <c r="DZ25" s="656"/>
      <c r="EA25" s="656"/>
      <c r="EB25" s="656"/>
      <c r="EC25" s="657"/>
    </row>
    <row r="26" spans="2:133" ht="11.25" customHeight="1" x14ac:dyDescent="0.15">
      <c r="B26" s="620" t="s">
        <v>299</v>
      </c>
      <c r="C26" s="621"/>
      <c r="D26" s="621"/>
      <c r="E26" s="621"/>
      <c r="F26" s="621"/>
      <c r="G26" s="621"/>
      <c r="H26" s="621"/>
      <c r="I26" s="621"/>
      <c r="J26" s="621"/>
      <c r="K26" s="621"/>
      <c r="L26" s="621"/>
      <c r="M26" s="621"/>
      <c r="N26" s="621"/>
      <c r="O26" s="621"/>
      <c r="P26" s="621"/>
      <c r="Q26" s="622"/>
      <c r="R26" s="623">
        <v>619</v>
      </c>
      <c r="S26" s="624"/>
      <c r="T26" s="624"/>
      <c r="U26" s="624"/>
      <c r="V26" s="624"/>
      <c r="W26" s="624"/>
      <c r="X26" s="624"/>
      <c r="Y26" s="625"/>
      <c r="Z26" s="626">
        <v>0</v>
      </c>
      <c r="AA26" s="626"/>
      <c r="AB26" s="626"/>
      <c r="AC26" s="626"/>
      <c r="AD26" s="627">
        <v>619</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142</v>
      </c>
      <c r="BH26" s="624"/>
      <c r="BI26" s="624"/>
      <c r="BJ26" s="624"/>
      <c r="BK26" s="624"/>
      <c r="BL26" s="624"/>
      <c r="BM26" s="624"/>
      <c r="BN26" s="625"/>
      <c r="BO26" s="626" t="s">
        <v>142</v>
      </c>
      <c r="BP26" s="626"/>
      <c r="BQ26" s="626"/>
      <c r="BR26" s="626"/>
      <c r="BS26" s="627" t="s">
        <v>141</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515229</v>
      </c>
      <c r="CS26" s="624"/>
      <c r="CT26" s="624"/>
      <c r="CU26" s="624"/>
      <c r="CV26" s="624"/>
      <c r="CW26" s="624"/>
      <c r="CX26" s="624"/>
      <c r="CY26" s="625"/>
      <c r="CZ26" s="628">
        <v>9.9</v>
      </c>
      <c r="DA26" s="656"/>
      <c r="DB26" s="656"/>
      <c r="DC26" s="658"/>
      <c r="DD26" s="632">
        <v>472867</v>
      </c>
      <c r="DE26" s="624"/>
      <c r="DF26" s="624"/>
      <c r="DG26" s="624"/>
      <c r="DH26" s="624"/>
      <c r="DI26" s="624"/>
      <c r="DJ26" s="624"/>
      <c r="DK26" s="625"/>
      <c r="DL26" s="632" t="s">
        <v>142</v>
      </c>
      <c r="DM26" s="624"/>
      <c r="DN26" s="624"/>
      <c r="DO26" s="624"/>
      <c r="DP26" s="624"/>
      <c r="DQ26" s="624"/>
      <c r="DR26" s="624"/>
      <c r="DS26" s="624"/>
      <c r="DT26" s="624"/>
      <c r="DU26" s="624"/>
      <c r="DV26" s="625"/>
      <c r="DW26" s="628" t="s">
        <v>141</v>
      </c>
      <c r="DX26" s="656"/>
      <c r="DY26" s="656"/>
      <c r="DZ26" s="656"/>
      <c r="EA26" s="656"/>
      <c r="EB26" s="656"/>
      <c r="EC26" s="657"/>
    </row>
    <row r="27" spans="2:133" ht="11.25" customHeight="1" x14ac:dyDescent="0.15">
      <c r="B27" s="620" t="s">
        <v>302</v>
      </c>
      <c r="C27" s="621"/>
      <c r="D27" s="621"/>
      <c r="E27" s="621"/>
      <c r="F27" s="621"/>
      <c r="G27" s="621"/>
      <c r="H27" s="621"/>
      <c r="I27" s="621"/>
      <c r="J27" s="621"/>
      <c r="K27" s="621"/>
      <c r="L27" s="621"/>
      <c r="M27" s="621"/>
      <c r="N27" s="621"/>
      <c r="O27" s="621"/>
      <c r="P27" s="621"/>
      <c r="Q27" s="622"/>
      <c r="R27" s="623">
        <v>20561</v>
      </c>
      <c r="S27" s="624"/>
      <c r="T27" s="624"/>
      <c r="U27" s="624"/>
      <c r="V27" s="624"/>
      <c r="W27" s="624"/>
      <c r="X27" s="624"/>
      <c r="Y27" s="625"/>
      <c r="Z27" s="626">
        <v>0.4</v>
      </c>
      <c r="AA27" s="626"/>
      <c r="AB27" s="626"/>
      <c r="AC27" s="626"/>
      <c r="AD27" s="627" t="s">
        <v>142</v>
      </c>
      <c r="AE27" s="627"/>
      <c r="AF27" s="627"/>
      <c r="AG27" s="627"/>
      <c r="AH27" s="627"/>
      <c r="AI27" s="627"/>
      <c r="AJ27" s="627"/>
      <c r="AK27" s="627"/>
      <c r="AL27" s="628" t="s">
        <v>142</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412728</v>
      </c>
      <c r="BH27" s="624"/>
      <c r="BI27" s="624"/>
      <c r="BJ27" s="624"/>
      <c r="BK27" s="624"/>
      <c r="BL27" s="624"/>
      <c r="BM27" s="624"/>
      <c r="BN27" s="625"/>
      <c r="BO27" s="626">
        <v>100</v>
      </c>
      <c r="BP27" s="626"/>
      <c r="BQ27" s="626"/>
      <c r="BR27" s="626"/>
      <c r="BS27" s="627">
        <v>1306</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357857</v>
      </c>
      <c r="CS27" s="654"/>
      <c r="CT27" s="654"/>
      <c r="CU27" s="654"/>
      <c r="CV27" s="654"/>
      <c r="CW27" s="654"/>
      <c r="CX27" s="654"/>
      <c r="CY27" s="655"/>
      <c r="CZ27" s="628">
        <v>6.9</v>
      </c>
      <c r="DA27" s="656"/>
      <c r="DB27" s="656"/>
      <c r="DC27" s="658"/>
      <c r="DD27" s="632">
        <v>87159</v>
      </c>
      <c r="DE27" s="654"/>
      <c r="DF27" s="654"/>
      <c r="DG27" s="654"/>
      <c r="DH27" s="654"/>
      <c r="DI27" s="654"/>
      <c r="DJ27" s="654"/>
      <c r="DK27" s="655"/>
      <c r="DL27" s="632">
        <v>77756</v>
      </c>
      <c r="DM27" s="654"/>
      <c r="DN27" s="654"/>
      <c r="DO27" s="654"/>
      <c r="DP27" s="654"/>
      <c r="DQ27" s="654"/>
      <c r="DR27" s="654"/>
      <c r="DS27" s="654"/>
      <c r="DT27" s="654"/>
      <c r="DU27" s="654"/>
      <c r="DV27" s="655"/>
      <c r="DW27" s="628">
        <v>2</v>
      </c>
      <c r="DX27" s="656"/>
      <c r="DY27" s="656"/>
      <c r="DZ27" s="656"/>
      <c r="EA27" s="656"/>
      <c r="EB27" s="656"/>
      <c r="EC27" s="657"/>
    </row>
    <row r="28" spans="2:133" ht="11.25" customHeight="1" x14ac:dyDescent="0.15">
      <c r="B28" s="620" t="s">
        <v>305</v>
      </c>
      <c r="C28" s="621"/>
      <c r="D28" s="621"/>
      <c r="E28" s="621"/>
      <c r="F28" s="621"/>
      <c r="G28" s="621"/>
      <c r="H28" s="621"/>
      <c r="I28" s="621"/>
      <c r="J28" s="621"/>
      <c r="K28" s="621"/>
      <c r="L28" s="621"/>
      <c r="M28" s="621"/>
      <c r="N28" s="621"/>
      <c r="O28" s="621"/>
      <c r="P28" s="621"/>
      <c r="Q28" s="622"/>
      <c r="R28" s="623">
        <v>69441</v>
      </c>
      <c r="S28" s="624"/>
      <c r="T28" s="624"/>
      <c r="U28" s="624"/>
      <c r="V28" s="624"/>
      <c r="W28" s="624"/>
      <c r="X28" s="624"/>
      <c r="Y28" s="625"/>
      <c r="Z28" s="626">
        <v>1.2</v>
      </c>
      <c r="AA28" s="626"/>
      <c r="AB28" s="626"/>
      <c r="AC28" s="626"/>
      <c r="AD28" s="627" t="s">
        <v>142</v>
      </c>
      <c r="AE28" s="627"/>
      <c r="AF28" s="627"/>
      <c r="AG28" s="627"/>
      <c r="AH28" s="627"/>
      <c r="AI28" s="627"/>
      <c r="AJ28" s="627"/>
      <c r="AK28" s="627"/>
      <c r="AL28" s="628" t="s">
        <v>141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623239</v>
      </c>
      <c r="CS28" s="624"/>
      <c r="CT28" s="624"/>
      <c r="CU28" s="624"/>
      <c r="CV28" s="624"/>
      <c r="CW28" s="624"/>
      <c r="CX28" s="624"/>
      <c r="CY28" s="625"/>
      <c r="CZ28" s="628">
        <v>12</v>
      </c>
      <c r="DA28" s="656"/>
      <c r="DB28" s="656"/>
      <c r="DC28" s="658"/>
      <c r="DD28" s="632">
        <v>606903</v>
      </c>
      <c r="DE28" s="624"/>
      <c r="DF28" s="624"/>
      <c r="DG28" s="624"/>
      <c r="DH28" s="624"/>
      <c r="DI28" s="624"/>
      <c r="DJ28" s="624"/>
      <c r="DK28" s="625"/>
      <c r="DL28" s="632">
        <v>606903</v>
      </c>
      <c r="DM28" s="624"/>
      <c r="DN28" s="624"/>
      <c r="DO28" s="624"/>
      <c r="DP28" s="624"/>
      <c r="DQ28" s="624"/>
      <c r="DR28" s="624"/>
      <c r="DS28" s="624"/>
      <c r="DT28" s="624"/>
      <c r="DU28" s="624"/>
      <c r="DV28" s="625"/>
      <c r="DW28" s="628">
        <v>15.7</v>
      </c>
      <c r="DX28" s="656"/>
      <c r="DY28" s="656"/>
      <c r="DZ28" s="656"/>
      <c r="EA28" s="656"/>
      <c r="EB28" s="656"/>
      <c r="EC28" s="657"/>
    </row>
    <row r="29" spans="2:133" ht="11.25" customHeight="1" x14ac:dyDescent="0.15">
      <c r="B29" s="620" t="s">
        <v>307</v>
      </c>
      <c r="C29" s="621"/>
      <c r="D29" s="621"/>
      <c r="E29" s="621"/>
      <c r="F29" s="621"/>
      <c r="G29" s="621"/>
      <c r="H29" s="621"/>
      <c r="I29" s="621"/>
      <c r="J29" s="621"/>
      <c r="K29" s="621"/>
      <c r="L29" s="621"/>
      <c r="M29" s="621"/>
      <c r="N29" s="621"/>
      <c r="O29" s="621"/>
      <c r="P29" s="621"/>
      <c r="Q29" s="622"/>
      <c r="R29" s="623">
        <v>12559</v>
      </c>
      <c r="S29" s="624"/>
      <c r="T29" s="624"/>
      <c r="U29" s="624"/>
      <c r="V29" s="624"/>
      <c r="W29" s="624"/>
      <c r="X29" s="624"/>
      <c r="Y29" s="625"/>
      <c r="Z29" s="626">
        <v>0.2</v>
      </c>
      <c r="AA29" s="626"/>
      <c r="AB29" s="626"/>
      <c r="AC29" s="626"/>
      <c r="AD29" s="627" t="s">
        <v>141</v>
      </c>
      <c r="AE29" s="627"/>
      <c r="AF29" s="627"/>
      <c r="AG29" s="627"/>
      <c r="AH29" s="627"/>
      <c r="AI29" s="627"/>
      <c r="AJ29" s="627"/>
      <c r="AK29" s="627"/>
      <c r="AL29" s="628" t="s">
        <v>142</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309</v>
      </c>
      <c r="CG29" s="621"/>
      <c r="CH29" s="621"/>
      <c r="CI29" s="621"/>
      <c r="CJ29" s="621"/>
      <c r="CK29" s="621"/>
      <c r="CL29" s="621"/>
      <c r="CM29" s="621"/>
      <c r="CN29" s="621"/>
      <c r="CO29" s="621"/>
      <c r="CP29" s="621"/>
      <c r="CQ29" s="622"/>
      <c r="CR29" s="623">
        <v>623239</v>
      </c>
      <c r="CS29" s="654"/>
      <c r="CT29" s="654"/>
      <c r="CU29" s="654"/>
      <c r="CV29" s="654"/>
      <c r="CW29" s="654"/>
      <c r="CX29" s="654"/>
      <c r="CY29" s="655"/>
      <c r="CZ29" s="628">
        <v>12</v>
      </c>
      <c r="DA29" s="656"/>
      <c r="DB29" s="656"/>
      <c r="DC29" s="658"/>
      <c r="DD29" s="632">
        <v>606903</v>
      </c>
      <c r="DE29" s="654"/>
      <c r="DF29" s="654"/>
      <c r="DG29" s="654"/>
      <c r="DH29" s="654"/>
      <c r="DI29" s="654"/>
      <c r="DJ29" s="654"/>
      <c r="DK29" s="655"/>
      <c r="DL29" s="632">
        <v>606903</v>
      </c>
      <c r="DM29" s="654"/>
      <c r="DN29" s="654"/>
      <c r="DO29" s="654"/>
      <c r="DP29" s="654"/>
      <c r="DQ29" s="654"/>
      <c r="DR29" s="654"/>
      <c r="DS29" s="654"/>
      <c r="DT29" s="654"/>
      <c r="DU29" s="654"/>
      <c r="DV29" s="655"/>
      <c r="DW29" s="628">
        <v>15.7</v>
      </c>
      <c r="DX29" s="656"/>
      <c r="DY29" s="656"/>
      <c r="DZ29" s="656"/>
      <c r="EA29" s="656"/>
      <c r="EB29" s="656"/>
      <c r="EC29" s="657"/>
    </row>
    <row r="30" spans="2:133" ht="11.25" customHeight="1" x14ac:dyDescent="0.15">
      <c r="B30" s="620" t="s">
        <v>310</v>
      </c>
      <c r="C30" s="621"/>
      <c r="D30" s="621"/>
      <c r="E30" s="621"/>
      <c r="F30" s="621"/>
      <c r="G30" s="621"/>
      <c r="H30" s="621"/>
      <c r="I30" s="621"/>
      <c r="J30" s="621"/>
      <c r="K30" s="621"/>
      <c r="L30" s="621"/>
      <c r="M30" s="621"/>
      <c r="N30" s="621"/>
      <c r="O30" s="621"/>
      <c r="P30" s="621"/>
      <c r="Q30" s="622"/>
      <c r="R30" s="623">
        <v>567391</v>
      </c>
      <c r="S30" s="624"/>
      <c r="T30" s="624"/>
      <c r="U30" s="624"/>
      <c r="V30" s="624"/>
      <c r="W30" s="624"/>
      <c r="X30" s="624"/>
      <c r="Y30" s="625"/>
      <c r="Z30" s="626">
        <v>9.8000000000000007</v>
      </c>
      <c r="AA30" s="626"/>
      <c r="AB30" s="626"/>
      <c r="AC30" s="626"/>
      <c r="AD30" s="627" t="s">
        <v>142</v>
      </c>
      <c r="AE30" s="627"/>
      <c r="AF30" s="627"/>
      <c r="AG30" s="627"/>
      <c r="AH30" s="627"/>
      <c r="AI30" s="627"/>
      <c r="AJ30" s="627"/>
      <c r="AK30" s="627"/>
      <c r="AL30" s="628" t="s">
        <v>142</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311</v>
      </c>
      <c r="BH30" s="659"/>
      <c r="BI30" s="659"/>
      <c r="BJ30" s="659"/>
      <c r="BK30" s="659"/>
      <c r="BL30" s="659"/>
      <c r="BM30" s="659"/>
      <c r="BN30" s="659"/>
      <c r="BO30" s="659"/>
      <c r="BP30" s="659"/>
      <c r="BQ30" s="660"/>
      <c r="BR30" s="605" t="s">
        <v>312</v>
      </c>
      <c r="BS30" s="659"/>
      <c r="BT30" s="659"/>
      <c r="BU30" s="659"/>
      <c r="BV30" s="659"/>
      <c r="BW30" s="659"/>
      <c r="BX30" s="659"/>
      <c r="BY30" s="659"/>
      <c r="BZ30" s="659"/>
      <c r="CA30" s="659"/>
      <c r="CB30" s="660"/>
      <c r="CD30" s="663"/>
      <c r="CE30" s="664"/>
      <c r="CF30" s="620" t="s">
        <v>313</v>
      </c>
      <c r="CG30" s="621"/>
      <c r="CH30" s="621"/>
      <c r="CI30" s="621"/>
      <c r="CJ30" s="621"/>
      <c r="CK30" s="621"/>
      <c r="CL30" s="621"/>
      <c r="CM30" s="621"/>
      <c r="CN30" s="621"/>
      <c r="CO30" s="621"/>
      <c r="CP30" s="621"/>
      <c r="CQ30" s="622"/>
      <c r="CR30" s="623">
        <v>613887</v>
      </c>
      <c r="CS30" s="624"/>
      <c r="CT30" s="624"/>
      <c r="CU30" s="624"/>
      <c r="CV30" s="624"/>
      <c r="CW30" s="624"/>
      <c r="CX30" s="624"/>
      <c r="CY30" s="625"/>
      <c r="CZ30" s="628">
        <v>11.8</v>
      </c>
      <c r="DA30" s="656"/>
      <c r="DB30" s="656"/>
      <c r="DC30" s="658"/>
      <c r="DD30" s="632">
        <v>597551</v>
      </c>
      <c r="DE30" s="624"/>
      <c r="DF30" s="624"/>
      <c r="DG30" s="624"/>
      <c r="DH30" s="624"/>
      <c r="DI30" s="624"/>
      <c r="DJ30" s="624"/>
      <c r="DK30" s="625"/>
      <c r="DL30" s="632">
        <v>597551</v>
      </c>
      <c r="DM30" s="624"/>
      <c r="DN30" s="624"/>
      <c r="DO30" s="624"/>
      <c r="DP30" s="624"/>
      <c r="DQ30" s="624"/>
      <c r="DR30" s="624"/>
      <c r="DS30" s="624"/>
      <c r="DT30" s="624"/>
      <c r="DU30" s="624"/>
      <c r="DV30" s="625"/>
      <c r="DW30" s="628">
        <v>15.5</v>
      </c>
      <c r="DX30" s="656"/>
      <c r="DY30" s="656"/>
      <c r="DZ30" s="656"/>
      <c r="EA30" s="656"/>
      <c r="EB30" s="656"/>
      <c r="EC30" s="657"/>
    </row>
    <row r="31" spans="2:133" ht="11.25" customHeight="1" x14ac:dyDescent="0.15">
      <c r="B31" s="636" t="s">
        <v>314</v>
      </c>
      <c r="C31" s="637"/>
      <c r="D31" s="637"/>
      <c r="E31" s="637"/>
      <c r="F31" s="637"/>
      <c r="G31" s="637"/>
      <c r="H31" s="637"/>
      <c r="I31" s="637"/>
      <c r="J31" s="637"/>
      <c r="K31" s="637"/>
      <c r="L31" s="637"/>
      <c r="M31" s="637"/>
      <c r="N31" s="637"/>
      <c r="O31" s="637"/>
      <c r="P31" s="637"/>
      <c r="Q31" s="638"/>
      <c r="R31" s="623" t="s">
        <v>142</v>
      </c>
      <c r="S31" s="624"/>
      <c r="T31" s="624"/>
      <c r="U31" s="624"/>
      <c r="V31" s="624"/>
      <c r="W31" s="624"/>
      <c r="X31" s="624"/>
      <c r="Y31" s="625"/>
      <c r="Z31" s="626" t="s">
        <v>142</v>
      </c>
      <c r="AA31" s="626"/>
      <c r="AB31" s="626"/>
      <c r="AC31" s="626"/>
      <c r="AD31" s="627" t="s">
        <v>141</v>
      </c>
      <c r="AE31" s="627"/>
      <c r="AF31" s="627"/>
      <c r="AG31" s="627"/>
      <c r="AH31" s="627"/>
      <c r="AI31" s="627"/>
      <c r="AJ31" s="627"/>
      <c r="AK31" s="627"/>
      <c r="AL31" s="628" t="s">
        <v>142</v>
      </c>
      <c r="AM31" s="629"/>
      <c r="AN31" s="629"/>
      <c r="AO31" s="630"/>
      <c r="AP31" s="667" t="s">
        <v>315</v>
      </c>
      <c r="AQ31" s="668"/>
      <c r="AR31" s="668"/>
      <c r="AS31" s="668"/>
      <c r="AT31" s="673" t="s">
        <v>316</v>
      </c>
      <c r="AU31" s="218"/>
      <c r="AV31" s="218"/>
      <c r="AW31" s="218"/>
      <c r="AX31" s="609" t="s">
        <v>191</v>
      </c>
      <c r="AY31" s="610"/>
      <c r="AZ31" s="610"/>
      <c r="BA31" s="610"/>
      <c r="BB31" s="610"/>
      <c r="BC31" s="610"/>
      <c r="BD31" s="610"/>
      <c r="BE31" s="610"/>
      <c r="BF31" s="611"/>
      <c r="BG31" s="676">
        <v>99.8</v>
      </c>
      <c r="BH31" s="677"/>
      <c r="BI31" s="677"/>
      <c r="BJ31" s="677"/>
      <c r="BK31" s="677"/>
      <c r="BL31" s="677"/>
      <c r="BM31" s="618">
        <v>99.6</v>
      </c>
      <c r="BN31" s="677"/>
      <c r="BO31" s="677"/>
      <c r="BP31" s="677"/>
      <c r="BQ31" s="678"/>
      <c r="BR31" s="676">
        <v>99.8</v>
      </c>
      <c r="BS31" s="677"/>
      <c r="BT31" s="677"/>
      <c r="BU31" s="677"/>
      <c r="BV31" s="677"/>
      <c r="BW31" s="677"/>
      <c r="BX31" s="618">
        <v>99.6</v>
      </c>
      <c r="BY31" s="677"/>
      <c r="BZ31" s="677"/>
      <c r="CA31" s="677"/>
      <c r="CB31" s="678"/>
      <c r="CD31" s="663"/>
      <c r="CE31" s="664"/>
      <c r="CF31" s="620" t="s">
        <v>317</v>
      </c>
      <c r="CG31" s="621"/>
      <c r="CH31" s="621"/>
      <c r="CI31" s="621"/>
      <c r="CJ31" s="621"/>
      <c r="CK31" s="621"/>
      <c r="CL31" s="621"/>
      <c r="CM31" s="621"/>
      <c r="CN31" s="621"/>
      <c r="CO31" s="621"/>
      <c r="CP31" s="621"/>
      <c r="CQ31" s="622"/>
      <c r="CR31" s="623">
        <v>9352</v>
      </c>
      <c r="CS31" s="654"/>
      <c r="CT31" s="654"/>
      <c r="CU31" s="654"/>
      <c r="CV31" s="654"/>
      <c r="CW31" s="654"/>
      <c r="CX31" s="654"/>
      <c r="CY31" s="655"/>
      <c r="CZ31" s="628">
        <v>0.2</v>
      </c>
      <c r="DA31" s="656"/>
      <c r="DB31" s="656"/>
      <c r="DC31" s="658"/>
      <c r="DD31" s="632">
        <v>9352</v>
      </c>
      <c r="DE31" s="654"/>
      <c r="DF31" s="654"/>
      <c r="DG31" s="654"/>
      <c r="DH31" s="654"/>
      <c r="DI31" s="654"/>
      <c r="DJ31" s="654"/>
      <c r="DK31" s="655"/>
      <c r="DL31" s="632">
        <v>9352</v>
      </c>
      <c r="DM31" s="654"/>
      <c r="DN31" s="654"/>
      <c r="DO31" s="654"/>
      <c r="DP31" s="654"/>
      <c r="DQ31" s="654"/>
      <c r="DR31" s="654"/>
      <c r="DS31" s="654"/>
      <c r="DT31" s="654"/>
      <c r="DU31" s="654"/>
      <c r="DV31" s="655"/>
      <c r="DW31" s="628">
        <v>0.2</v>
      </c>
      <c r="DX31" s="656"/>
      <c r="DY31" s="656"/>
      <c r="DZ31" s="656"/>
      <c r="EA31" s="656"/>
      <c r="EB31" s="656"/>
      <c r="EC31" s="657"/>
    </row>
    <row r="32" spans="2:133" ht="11.25" customHeight="1" x14ac:dyDescent="0.15">
      <c r="B32" s="620" t="s">
        <v>318</v>
      </c>
      <c r="C32" s="621"/>
      <c r="D32" s="621"/>
      <c r="E32" s="621"/>
      <c r="F32" s="621"/>
      <c r="G32" s="621"/>
      <c r="H32" s="621"/>
      <c r="I32" s="621"/>
      <c r="J32" s="621"/>
      <c r="K32" s="621"/>
      <c r="L32" s="621"/>
      <c r="M32" s="621"/>
      <c r="N32" s="621"/>
      <c r="O32" s="621"/>
      <c r="P32" s="621"/>
      <c r="Q32" s="622"/>
      <c r="R32" s="623">
        <v>293006</v>
      </c>
      <c r="S32" s="624"/>
      <c r="T32" s="624"/>
      <c r="U32" s="624"/>
      <c r="V32" s="624"/>
      <c r="W32" s="624"/>
      <c r="X32" s="624"/>
      <c r="Y32" s="625"/>
      <c r="Z32" s="626">
        <v>5.0999999999999996</v>
      </c>
      <c r="AA32" s="626"/>
      <c r="AB32" s="626"/>
      <c r="AC32" s="626"/>
      <c r="AD32" s="627" t="s">
        <v>141</v>
      </c>
      <c r="AE32" s="627"/>
      <c r="AF32" s="627"/>
      <c r="AG32" s="627"/>
      <c r="AH32" s="627"/>
      <c r="AI32" s="627"/>
      <c r="AJ32" s="627"/>
      <c r="AK32" s="627"/>
      <c r="AL32" s="628" t="s">
        <v>142</v>
      </c>
      <c r="AM32" s="629"/>
      <c r="AN32" s="629"/>
      <c r="AO32" s="630"/>
      <c r="AP32" s="669"/>
      <c r="AQ32" s="670"/>
      <c r="AR32" s="670"/>
      <c r="AS32" s="670"/>
      <c r="AT32" s="674"/>
      <c r="AU32" s="214" t="s">
        <v>319</v>
      </c>
      <c r="AX32" s="620" t="s">
        <v>320</v>
      </c>
      <c r="AY32" s="621"/>
      <c r="AZ32" s="621"/>
      <c r="BA32" s="621"/>
      <c r="BB32" s="621"/>
      <c r="BC32" s="621"/>
      <c r="BD32" s="621"/>
      <c r="BE32" s="621"/>
      <c r="BF32" s="622"/>
      <c r="BG32" s="679">
        <v>99.8</v>
      </c>
      <c r="BH32" s="654"/>
      <c r="BI32" s="654"/>
      <c r="BJ32" s="654"/>
      <c r="BK32" s="654"/>
      <c r="BL32" s="654"/>
      <c r="BM32" s="629">
        <v>99.4</v>
      </c>
      <c r="BN32" s="654"/>
      <c r="BO32" s="654"/>
      <c r="BP32" s="654"/>
      <c r="BQ32" s="680"/>
      <c r="BR32" s="679">
        <v>99.8</v>
      </c>
      <c r="BS32" s="654"/>
      <c r="BT32" s="654"/>
      <c r="BU32" s="654"/>
      <c r="BV32" s="654"/>
      <c r="BW32" s="654"/>
      <c r="BX32" s="629">
        <v>99.4</v>
      </c>
      <c r="BY32" s="654"/>
      <c r="BZ32" s="654"/>
      <c r="CA32" s="654"/>
      <c r="CB32" s="680"/>
      <c r="CD32" s="665"/>
      <c r="CE32" s="666"/>
      <c r="CF32" s="620" t="s">
        <v>321</v>
      </c>
      <c r="CG32" s="621"/>
      <c r="CH32" s="621"/>
      <c r="CI32" s="621"/>
      <c r="CJ32" s="621"/>
      <c r="CK32" s="621"/>
      <c r="CL32" s="621"/>
      <c r="CM32" s="621"/>
      <c r="CN32" s="621"/>
      <c r="CO32" s="621"/>
      <c r="CP32" s="621"/>
      <c r="CQ32" s="622"/>
      <c r="CR32" s="623" t="s">
        <v>142</v>
      </c>
      <c r="CS32" s="624"/>
      <c r="CT32" s="624"/>
      <c r="CU32" s="624"/>
      <c r="CV32" s="624"/>
      <c r="CW32" s="624"/>
      <c r="CX32" s="624"/>
      <c r="CY32" s="625"/>
      <c r="CZ32" s="628" t="s">
        <v>142</v>
      </c>
      <c r="DA32" s="656"/>
      <c r="DB32" s="656"/>
      <c r="DC32" s="658"/>
      <c r="DD32" s="632" t="s">
        <v>142</v>
      </c>
      <c r="DE32" s="624"/>
      <c r="DF32" s="624"/>
      <c r="DG32" s="624"/>
      <c r="DH32" s="624"/>
      <c r="DI32" s="624"/>
      <c r="DJ32" s="624"/>
      <c r="DK32" s="625"/>
      <c r="DL32" s="632" t="s">
        <v>142</v>
      </c>
      <c r="DM32" s="624"/>
      <c r="DN32" s="624"/>
      <c r="DO32" s="624"/>
      <c r="DP32" s="624"/>
      <c r="DQ32" s="624"/>
      <c r="DR32" s="624"/>
      <c r="DS32" s="624"/>
      <c r="DT32" s="624"/>
      <c r="DU32" s="624"/>
      <c r="DV32" s="625"/>
      <c r="DW32" s="628" t="s">
        <v>141</v>
      </c>
      <c r="DX32" s="656"/>
      <c r="DY32" s="656"/>
      <c r="DZ32" s="656"/>
      <c r="EA32" s="656"/>
      <c r="EB32" s="656"/>
      <c r="EC32" s="657"/>
    </row>
    <row r="33" spans="2:133" ht="11.25" customHeight="1" x14ac:dyDescent="0.15">
      <c r="B33" s="620" t="s">
        <v>322</v>
      </c>
      <c r="C33" s="621"/>
      <c r="D33" s="621"/>
      <c r="E33" s="621"/>
      <c r="F33" s="621"/>
      <c r="G33" s="621"/>
      <c r="H33" s="621"/>
      <c r="I33" s="621"/>
      <c r="J33" s="621"/>
      <c r="K33" s="621"/>
      <c r="L33" s="621"/>
      <c r="M33" s="621"/>
      <c r="N33" s="621"/>
      <c r="O33" s="621"/>
      <c r="P33" s="621"/>
      <c r="Q33" s="622"/>
      <c r="R33" s="623">
        <v>46091</v>
      </c>
      <c r="S33" s="624"/>
      <c r="T33" s="624"/>
      <c r="U33" s="624"/>
      <c r="V33" s="624"/>
      <c r="W33" s="624"/>
      <c r="X33" s="624"/>
      <c r="Y33" s="625"/>
      <c r="Z33" s="626">
        <v>0.8</v>
      </c>
      <c r="AA33" s="626"/>
      <c r="AB33" s="626"/>
      <c r="AC33" s="626"/>
      <c r="AD33" s="627" t="s">
        <v>142</v>
      </c>
      <c r="AE33" s="627"/>
      <c r="AF33" s="627"/>
      <c r="AG33" s="627"/>
      <c r="AH33" s="627"/>
      <c r="AI33" s="627"/>
      <c r="AJ33" s="627"/>
      <c r="AK33" s="627"/>
      <c r="AL33" s="628" t="s">
        <v>142</v>
      </c>
      <c r="AM33" s="629"/>
      <c r="AN33" s="629"/>
      <c r="AO33" s="630"/>
      <c r="AP33" s="671"/>
      <c r="AQ33" s="672"/>
      <c r="AR33" s="672"/>
      <c r="AS33" s="672"/>
      <c r="AT33" s="675"/>
      <c r="AU33" s="219"/>
      <c r="AV33" s="219"/>
      <c r="AW33" s="219"/>
      <c r="AX33" s="644" t="s">
        <v>323</v>
      </c>
      <c r="AY33" s="645"/>
      <c r="AZ33" s="645"/>
      <c r="BA33" s="645"/>
      <c r="BB33" s="645"/>
      <c r="BC33" s="645"/>
      <c r="BD33" s="645"/>
      <c r="BE33" s="645"/>
      <c r="BF33" s="646"/>
      <c r="BG33" s="681">
        <v>99.9</v>
      </c>
      <c r="BH33" s="682"/>
      <c r="BI33" s="682"/>
      <c r="BJ33" s="682"/>
      <c r="BK33" s="682"/>
      <c r="BL33" s="682"/>
      <c r="BM33" s="683">
        <v>99.8</v>
      </c>
      <c r="BN33" s="682"/>
      <c r="BO33" s="682"/>
      <c r="BP33" s="682"/>
      <c r="BQ33" s="684"/>
      <c r="BR33" s="681">
        <v>99.8</v>
      </c>
      <c r="BS33" s="682"/>
      <c r="BT33" s="682"/>
      <c r="BU33" s="682"/>
      <c r="BV33" s="682"/>
      <c r="BW33" s="682"/>
      <c r="BX33" s="683">
        <v>99.8</v>
      </c>
      <c r="BY33" s="682"/>
      <c r="BZ33" s="682"/>
      <c r="CA33" s="682"/>
      <c r="CB33" s="684"/>
      <c r="CD33" s="620" t="s">
        <v>324</v>
      </c>
      <c r="CE33" s="621"/>
      <c r="CF33" s="621"/>
      <c r="CG33" s="621"/>
      <c r="CH33" s="621"/>
      <c r="CI33" s="621"/>
      <c r="CJ33" s="621"/>
      <c r="CK33" s="621"/>
      <c r="CL33" s="621"/>
      <c r="CM33" s="621"/>
      <c r="CN33" s="621"/>
      <c r="CO33" s="621"/>
      <c r="CP33" s="621"/>
      <c r="CQ33" s="622"/>
      <c r="CR33" s="623">
        <v>2529910</v>
      </c>
      <c r="CS33" s="654"/>
      <c r="CT33" s="654"/>
      <c r="CU33" s="654"/>
      <c r="CV33" s="654"/>
      <c r="CW33" s="654"/>
      <c r="CX33" s="654"/>
      <c r="CY33" s="655"/>
      <c r="CZ33" s="628">
        <v>48.6</v>
      </c>
      <c r="DA33" s="656"/>
      <c r="DB33" s="656"/>
      <c r="DC33" s="658"/>
      <c r="DD33" s="632">
        <v>2124359</v>
      </c>
      <c r="DE33" s="654"/>
      <c r="DF33" s="654"/>
      <c r="DG33" s="654"/>
      <c r="DH33" s="654"/>
      <c r="DI33" s="654"/>
      <c r="DJ33" s="654"/>
      <c r="DK33" s="655"/>
      <c r="DL33" s="632">
        <v>1513927</v>
      </c>
      <c r="DM33" s="654"/>
      <c r="DN33" s="654"/>
      <c r="DO33" s="654"/>
      <c r="DP33" s="654"/>
      <c r="DQ33" s="654"/>
      <c r="DR33" s="654"/>
      <c r="DS33" s="654"/>
      <c r="DT33" s="654"/>
      <c r="DU33" s="654"/>
      <c r="DV33" s="655"/>
      <c r="DW33" s="628">
        <v>39.299999999999997</v>
      </c>
      <c r="DX33" s="656"/>
      <c r="DY33" s="656"/>
      <c r="DZ33" s="656"/>
      <c r="EA33" s="656"/>
      <c r="EB33" s="656"/>
      <c r="EC33" s="657"/>
    </row>
    <row r="34" spans="2:133" ht="11.25" customHeight="1" x14ac:dyDescent="0.15">
      <c r="B34" s="620" t="s">
        <v>325</v>
      </c>
      <c r="C34" s="621"/>
      <c r="D34" s="621"/>
      <c r="E34" s="621"/>
      <c r="F34" s="621"/>
      <c r="G34" s="621"/>
      <c r="H34" s="621"/>
      <c r="I34" s="621"/>
      <c r="J34" s="621"/>
      <c r="K34" s="621"/>
      <c r="L34" s="621"/>
      <c r="M34" s="621"/>
      <c r="N34" s="621"/>
      <c r="O34" s="621"/>
      <c r="P34" s="621"/>
      <c r="Q34" s="622"/>
      <c r="R34" s="623">
        <v>84947</v>
      </c>
      <c r="S34" s="624"/>
      <c r="T34" s="624"/>
      <c r="U34" s="624"/>
      <c r="V34" s="624"/>
      <c r="W34" s="624"/>
      <c r="X34" s="624"/>
      <c r="Y34" s="625"/>
      <c r="Z34" s="626">
        <v>1.5</v>
      </c>
      <c r="AA34" s="626"/>
      <c r="AB34" s="626"/>
      <c r="AC34" s="626"/>
      <c r="AD34" s="627" t="s">
        <v>142</v>
      </c>
      <c r="AE34" s="627"/>
      <c r="AF34" s="627"/>
      <c r="AG34" s="627"/>
      <c r="AH34" s="627"/>
      <c r="AI34" s="627"/>
      <c r="AJ34" s="627"/>
      <c r="AK34" s="627"/>
      <c r="AL34" s="628" t="s">
        <v>141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902852</v>
      </c>
      <c r="CS34" s="624"/>
      <c r="CT34" s="624"/>
      <c r="CU34" s="624"/>
      <c r="CV34" s="624"/>
      <c r="CW34" s="624"/>
      <c r="CX34" s="624"/>
      <c r="CY34" s="625"/>
      <c r="CZ34" s="628">
        <v>17.3</v>
      </c>
      <c r="DA34" s="656"/>
      <c r="DB34" s="656"/>
      <c r="DC34" s="658"/>
      <c r="DD34" s="632">
        <v>724736</v>
      </c>
      <c r="DE34" s="624"/>
      <c r="DF34" s="624"/>
      <c r="DG34" s="624"/>
      <c r="DH34" s="624"/>
      <c r="DI34" s="624"/>
      <c r="DJ34" s="624"/>
      <c r="DK34" s="625"/>
      <c r="DL34" s="632">
        <v>598134</v>
      </c>
      <c r="DM34" s="624"/>
      <c r="DN34" s="624"/>
      <c r="DO34" s="624"/>
      <c r="DP34" s="624"/>
      <c r="DQ34" s="624"/>
      <c r="DR34" s="624"/>
      <c r="DS34" s="624"/>
      <c r="DT34" s="624"/>
      <c r="DU34" s="624"/>
      <c r="DV34" s="625"/>
      <c r="DW34" s="628">
        <v>15.5</v>
      </c>
      <c r="DX34" s="656"/>
      <c r="DY34" s="656"/>
      <c r="DZ34" s="656"/>
      <c r="EA34" s="656"/>
      <c r="EB34" s="656"/>
      <c r="EC34" s="657"/>
    </row>
    <row r="35" spans="2:133" ht="11.25" customHeight="1" x14ac:dyDescent="0.15">
      <c r="B35" s="620" t="s">
        <v>327</v>
      </c>
      <c r="C35" s="621"/>
      <c r="D35" s="621"/>
      <c r="E35" s="621"/>
      <c r="F35" s="621"/>
      <c r="G35" s="621"/>
      <c r="H35" s="621"/>
      <c r="I35" s="621"/>
      <c r="J35" s="621"/>
      <c r="K35" s="621"/>
      <c r="L35" s="621"/>
      <c r="M35" s="621"/>
      <c r="N35" s="621"/>
      <c r="O35" s="621"/>
      <c r="P35" s="621"/>
      <c r="Q35" s="622"/>
      <c r="R35" s="623">
        <v>137721</v>
      </c>
      <c r="S35" s="624"/>
      <c r="T35" s="624"/>
      <c r="U35" s="624"/>
      <c r="V35" s="624"/>
      <c r="W35" s="624"/>
      <c r="X35" s="624"/>
      <c r="Y35" s="625"/>
      <c r="Z35" s="626">
        <v>2.4</v>
      </c>
      <c r="AA35" s="626"/>
      <c r="AB35" s="626"/>
      <c r="AC35" s="626"/>
      <c r="AD35" s="627" t="s">
        <v>142</v>
      </c>
      <c r="AE35" s="627"/>
      <c r="AF35" s="627"/>
      <c r="AG35" s="627"/>
      <c r="AH35" s="627"/>
      <c r="AI35" s="627"/>
      <c r="AJ35" s="627"/>
      <c r="AK35" s="627"/>
      <c r="AL35" s="628" t="s">
        <v>142</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203785</v>
      </c>
      <c r="CS35" s="654"/>
      <c r="CT35" s="654"/>
      <c r="CU35" s="654"/>
      <c r="CV35" s="654"/>
      <c r="CW35" s="654"/>
      <c r="CX35" s="654"/>
      <c r="CY35" s="655"/>
      <c r="CZ35" s="628">
        <v>3.9</v>
      </c>
      <c r="DA35" s="656"/>
      <c r="DB35" s="656"/>
      <c r="DC35" s="658"/>
      <c r="DD35" s="632">
        <v>193562</v>
      </c>
      <c r="DE35" s="654"/>
      <c r="DF35" s="654"/>
      <c r="DG35" s="654"/>
      <c r="DH35" s="654"/>
      <c r="DI35" s="654"/>
      <c r="DJ35" s="654"/>
      <c r="DK35" s="655"/>
      <c r="DL35" s="632">
        <v>192547</v>
      </c>
      <c r="DM35" s="654"/>
      <c r="DN35" s="654"/>
      <c r="DO35" s="654"/>
      <c r="DP35" s="654"/>
      <c r="DQ35" s="654"/>
      <c r="DR35" s="654"/>
      <c r="DS35" s="654"/>
      <c r="DT35" s="654"/>
      <c r="DU35" s="654"/>
      <c r="DV35" s="655"/>
      <c r="DW35" s="628">
        <v>5</v>
      </c>
      <c r="DX35" s="656"/>
      <c r="DY35" s="656"/>
      <c r="DZ35" s="656"/>
      <c r="EA35" s="656"/>
      <c r="EB35" s="656"/>
      <c r="EC35" s="657"/>
    </row>
    <row r="36" spans="2:133" ht="11.25" customHeight="1" x14ac:dyDescent="0.15">
      <c r="B36" s="620" t="s">
        <v>331</v>
      </c>
      <c r="C36" s="621"/>
      <c r="D36" s="621"/>
      <c r="E36" s="621"/>
      <c r="F36" s="621"/>
      <c r="G36" s="621"/>
      <c r="H36" s="621"/>
      <c r="I36" s="621"/>
      <c r="J36" s="621"/>
      <c r="K36" s="621"/>
      <c r="L36" s="621"/>
      <c r="M36" s="621"/>
      <c r="N36" s="621"/>
      <c r="O36" s="621"/>
      <c r="P36" s="621"/>
      <c r="Q36" s="622"/>
      <c r="R36" s="623">
        <v>247531</v>
      </c>
      <c r="S36" s="624"/>
      <c r="T36" s="624"/>
      <c r="U36" s="624"/>
      <c r="V36" s="624"/>
      <c r="W36" s="624"/>
      <c r="X36" s="624"/>
      <c r="Y36" s="625"/>
      <c r="Z36" s="626">
        <v>4.3</v>
      </c>
      <c r="AA36" s="626"/>
      <c r="AB36" s="626"/>
      <c r="AC36" s="626"/>
      <c r="AD36" s="627" t="s">
        <v>141</v>
      </c>
      <c r="AE36" s="627"/>
      <c r="AF36" s="627"/>
      <c r="AG36" s="627"/>
      <c r="AH36" s="627"/>
      <c r="AI36" s="627"/>
      <c r="AJ36" s="627"/>
      <c r="AK36" s="627"/>
      <c r="AL36" s="628" t="s">
        <v>142</v>
      </c>
      <c r="AM36" s="629"/>
      <c r="AN36" s="629"/>
      <c r="AO36" s="630"/>
      <c r="AP36" s="222"/>
      <c r="AQ36" s="685" t="s">
        <v>332</v>
      </c>
      <c r="AR36" s="686"/>
      <c r="AS36" s="686"/>
      <c r="AT36" s="686"/>
      <c r="AU36" s="686"/>
      <c r="AV36" s="686"/>
      <c r="AW36" s="686"/>
      <c r="AX36" s="686"/>
      <c r="AY36" s="687"/>
      <c r="AZ36" s="612">
        <v>378717</v>
      </c>
      <c r="BA36" s="613"/>
      <c r="BB36" s="613"/>
      <c r="BC36" s="613"/>
      <c r="BD36" s="613"/>
      <c r="BE36" s="613"/>
      <c r="BF36" s="688"/>
      <c r="BG36" s="609" t="s">
        <v>333</v>
      </c>
      <c r="BH36" s="610"/>
      <c r="BI36" s="610"/>
      <c r="BJ36" s="610"/>
      <c r="BK36" s="610"/>
      <c r="BL36" s="610"/>
      <c r="BM36" s="610"/>
      <c r="BN36" s="610"/>
      <c r="BO36" s="610"/>
      <c r="BP36" s="610"/>
      <c r="BQ36" s="610"/>
      <c r="BR36" s="610"/>
      <c r="BS36" s="610"/>
      <c r="BT36" s="610"/>
      <c r="BU36" s="611"/>
      <c r="BV36" s="612">
        <v>4131</v>
      </c>
      <c r="BW36" s="613"/>
      <c r="BX36" s="613"/>
      <c r="BY36" s="613"/>
      <c r="BZ36" s="613"/>
      <c r="CA36" s="613"/>
      <c r="CB36" s="688"/>
      <c r="CD36" s="620" t="s">
        <v>334</v>
      </c>
      <c r="CE36" s="621"/>
      <c r="CF36" s="621"/>
      <c r="CG36" s="621"/>
      <c r="CH36" s="621"/>
      <c r="CI36" s="621"/>
      <c r="CJ36" s="621"/>
      <c r="CK36" s="621"/>
      <c r="CL36" s="621"/>
      <c r="CM36" s="621"/>
      <c r="CN36" s="621"/>
      <c r="CO36" s="621"/>
      <c r="CP36" s="621"/>
      <c r="CQ36" s="622"/>
      <c r="CR36" s="623">
        <v>987527</v>
      </c>
      <c r="CS36" s="624"/>
      <c r="CT36" s="624"/>
      <c r="CU36" s="624"/>
      <c r="CV36" s="624"/>
      <c r="CW36" s="624"/>
      <c r="CX36" s="624"/>
      <c r="CY36" s="625"/>
      <c r="CZ36" s="628">
        <v>19</v>
      </c>
      <c r="DA36" s="656"/>
      <c r="DB36" s="656"/>
      <c r="DC36" s="658"/>
      <c r="DD36" s="632">
        <v>854459</v>
      </c>
      <c r="DE36" s="624"/>
      <c r="DF36" s="624"/>
      <c r="DG36" s="624"/>
      <c r="DH36" s="624"/>
      <c r="DI36" s="624"/>
      <c r="DJ36" s="624"/>
      <c r="DK36" s="625"/>
      <c r="DL36" s="632">
        <v>429958</v>
      </c>
      <c r="DM36" s="624"/>
      <c r="DN36" s="624"/>
      <c r="DO36" s="624"/>
      <c r="DP36" s="624"/>
      <c r="DQ36" s="624"/>
      <c r="DR36" s="624"/>
      <c r="DS36" s="624"/>
      <c r="DT36" s="624"/>
      <c r="DU36" s="624"/>
      <c r="DV36" s="625"/>
      <c r="DW36" s="628">
        <v>11.2</v>
      </c>
      <c r="DX36" s="656"/>
      <c r="DY36" s="656"/>
      <c r="DZ36" s="656"/>
      <c r="EA36" s="656"/>
      <c r="EB36" s="656"/>
      <c r="EC36" s="657"/>
    </row>
    <row r="37" spans="2:133" ht="11.25" customHeight="1" x14ac:dyDescent="0.15">
      <c r="B37" s="620" t="s">
        <v>335</v>
      </c>
      <c r="C37" s="621"/>
      <c r="D37" s="621"/>
      <c r="E37" s="621"/>
      <c r="F37" s="621"/>
      <c r="G37" s="621"/>
      <c r="H37" s="621"/>
      <c r="I37" s="621"/>
      <c r="J37" s="621"/>
      <c r="K37" s="621"/>
      <c r="L37" s="621"/>
      <c r="M37" s="621"/>
      <c r="N37" s="621"/>
      <c r="O37" s="621"/>
      <c r="P37" s="621"/>
      <c r="Q37" s="622"/>
      <c r="R37" s="623">
        <v>37866</v>
      </c>
      <c r="S37" s="624"/>
      <c r="T37" s="624"/>
      <c r="U37" s="624"/>
      <c r="V37" s="624"/>
      <c r="W37" s="624"/>
      <c r="X37" s="624"/>
      <c r="Y37" s="625"/>
      <c r="Z37" s="626">
        <v>0.7</v>
      </c>
      <c r="AA37" s="626"/>
      <c r="AB37" s="626"/>
      <c r="AC37" s="626"/>
      <c r="AD37" s="627">
        <v>15</v>
      </c>
      <c r="AE37" s="627"/>
      <c r="AF37" s="627"/>
      <c r="AG37" s="627"/>
      <c r="AH37" s="627"/>
      <c r="AI37" s="627"/>
      <c r="AJ37" s="627"/>
      <c r="AK37" s="627"/>
      <c r="AL37" s="628">
        <v>0</v>
      </c>
      <c r="AM37" s="629"/>
      <c r="AN37" s="629"/>
      <c r="AO37" s="630"/>
      <c r="AQ37" s="689" t="s">
        <v>336</v>
      </c>
      <c r="AR37" s="690"/>
      <c r="AS37" s="690"/>
      <c r="AT37" s="690"/>
      <c r="AU37" s="690"/>
      <c r="AV37" s="690"/>
      <c r="AW37" s="690"/>
      <c r="AX37" s="690"/>
      <c r="AY37" s="691"/>
      <c r="AZ37" s="623">
        <v>136183</v>
      </c>
      <c r="BA37" s="624"/>
      <c r="BB37" s="624"/>
      <c r="BC37" s="624"/>
      <c r="BD37" s="654"/>
      <c r="BE37" s="654"/>
      <c r="BF37" s="680"/>
      <c r="BG37" s="620" t="s">
        <v>337</v>
      </c>
      <c r="BH37" s="621"/>
      <c r="BI37" s="621"/>
      <c r="BJ37" s="621"/>
      <c r="BK37" s="621"/>
      <c r="BL37" s="621"/>
      <c r="BM37" s="621"/>
      <c r="BN37" s="621"/>
      <c r="BO37" s="621"/>
      <c r="BP37" s="621"/>
      <c r="BQ37" s="621"/>
      <c r="BR37" s="621"/>
      <c r="BS37" s="621"/>
      <c r="BT37" s="621"/>
      <c r="BU37" s="622"/>
      <c r="BV37" s="623">
        <v>-2000</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256481</v>
      </c>
      <c r="CS37" s="654"/>
      <c r="CT37" s="654"/>
      <c r="CU37" s="654"/>
      <c r="CV37" s="654"/>
      <c r="CW37" s="654"/>
      <c r="CX37" s="654"/>
      <c r="CY37" s="655"/>
      <c r="CZ37" s="628">
        <v>4.9000000000000004</v>
      </c>
      <c r="DA37" s="656"/>
      <c r="DB37" s="656"/>
      <c r="DC37" s="658"/>
      <c r="DD37" s="632">
        <v>256481</v>
      </c>
      <c r="DE37" s="654"/>
      <c r="DF37" s="654"/>
      <c r="DG37" s="654"/>
      <c r="DH37" s="654"/>
      <c r="DI37" s="654"/>
      <c r="DJ37" s="654"/>
      <c r="DK37" s="655"/>
      <c r="DL37" s="632">
        <v>253960</v>
      </c>
      <c r="DM37" s="654"/>
      <c r="DN37" s="654"/>
      <c r="DO37" s="654"/>
      <c r="DP37" s="654"/>
      <c r="DQ37" s="654"/>
      <c r="DR37" s="654"/>
      <c r="DS37" s="654"/>
      <c r="DT37" s="654"/>
      <c r="DU37" s="654"/>
      <c r="DV37" s="655"/>
      <c r="DW37" s="628">
        <v>6.6</v>
      </c>
      <c r="DX37" s="656"/>
      <c r="DY37" s="656"/>
      <c r="DZ37" s="656"/>
      <c r="EA37" s="656"/>
      <c r="EB37" s="656"/>
      <c r="EC37" s="657"/>
    </row>
    <row r="38" spans="2:133" ht="11.25" customHeight="1" x14ac:dyDescent="0.15">
      <c r="B38" s="620" t="s">
        <v>339</v>
      </c>
      <c r="C38" s="621"/>
      <c r="D38" s="621"/>
      <c r="E38" s="621"/>
      <c r="F38" s="621"/>
      <c r="G38" s="621"/>
      <c r="H38" s="621"/>
      <c r="I38" s="621"/>
      <c r="J38" s="621"/>
      <c r="K38" s="621"/>
      <c r="L38" s="621"/>
      <c r="M38" s="621"/>
      <c r="N38" s="621"/>
      <c r="O38" s="621"/>
      <c r="P38" s="621"/>
      <c r="Q38" s="622"/>
      <c r="R38" s="623">
        <v>186618</v>
      </c>
      <c r="S38" s="624"/>
      <c r="T38" s="624"/>
      <c r="U38" s="624"/>
      <c r="V38" s="624"/>
      <c r="W38" s="624"/>
      <c r="X38" s="624"/>
      <c r="Y38" s="625"/>
      <c r="Z38" s="626">
        <v>3.2</v>
      </c>
      <c r="AA38" s="626"/>
      <c r="AB38" s="626"/>
      <c r="AC38" s="626"/>
      <c r="AD38" s="627" t="s">
        <v>142</v>
      </c>
      <c r="AE38" s="627"/>
      <c r="AF38" s="627"/>
      <c r="AG38" s="627"/>
      <c r="AH38" s="627"/>
      <c r="AI38" s="627"/>
      <c r="AJ38" s="627"/>
      <c r="AK38" s="627"/>
      <c r="AL38" s="628" t="s">
        <v>141</v>
      </c>
      <c r="AM38" s="629"/>
      <c r="AN38" s="629"/>
      <c r="AO38" s="630"/>
      <c r="AQ38" s="689" t="s">
        <v>340</v>
      </c>
      <c r="AR38" s="690"/>
      <c r="AS38" s="690"/>
      <c r="AT38" s="690"/>
      <c r="AU38" s="690"/>
      <c r="AV38" s="690"/>
      <c r="AW38" s="690"/>
      <c r="AX38" s="690"/>
      <c r="AY38" s="691"/>
      <c r="AZ38" s="623">
        <v>4884</v>
      </c>
      <c r="BA38" s="624"/>
      <c r="BB38" s="624"/>
      <c r="BC38" s="624"/>
      <c r="BD38" s="654"/>
      <c r="BE38" s="654"/>
      <c r="BF38" s="680"/>
      <c r="BG38" s="620" t="s">
        <v>341</v>
      </c>
      <c r="BH38" s="621"/>
      <c r="BI38" s="621"/>
      <c r="BJ38" s="621"/>
      <c r="BK38" s="621"/>
      <c r="BL38" s="621"/>
      <c r="BM38" s="621"/>
      <c r="BN38" s="621"/>
      <c r="BO38" s="621"/>
      <c r="BP38" s="621"/>
      <c r="BQ38" s="621"/>
      <c r="BR38" s="621"/>
      <c r="BS38" s="621"/>
      <c r="BT38" s="621"/>
      <c r="BU38" s="622"/>
      <c r="BV38" s="623">
        <v>624</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375599</v>
      </c>
      <c r="CS38" s="624"/>
      <c r="CT38" s="624"/>
      <c r="CU38" s="624"/>
      <c r="CV38" s="624"/>
      <c r="CW38" s="624"/>
      <c r="CX38" s="624"/>
      <c r="CY38" s="625"/>
      <c r="CZ38" s="628">
        <v>7.2</v>
      </c>
      <c r="DA38" s="656"/>
      <c r="DB38" s="656"/>
      <c r="DC38" s="658"/>
      <c r="DD38" s="632">
        <v>328495</v>
      </c>
      <c r="DE38" s="624"/>
      <c r="DF38" s="624"/>
      <c r="DG38" s="624"/>
      <c r="DH38" s="624"/>
      <c r="DI38" s="624"/>
      <c r="DJ38" s="624"/>
      <c r="DK38" s="625"/>
      <c r="DL38" s="632">
        <v>293288</v>
      </c>
      <c r="DM38" s="624"/>
      <c r="DN38" s="624"/>
      <c r="DO38" s="624"/>
      <c r="DP38" s="624"/>
      <c r="DQ38" s="624"/>
      <c r="DR38" s="624"/>
      <c r="DS38" s="624"/>
      <c r="DT38" s="624"/>
      <c r="DU38" s="624"/>
      <c r="DV38" s="625"/>
      <c r="DW38" s="628">
        <v>7.6</v>
      </c>
      <c r="DX38" s="656"/>
      <c r="DY38" s="656"/>
      <c r="DZ38" s="656"/>
      <c r="EA38" s="656"/>
      <c r="EB38" s="656"/>
      <c r="EC38" s="657"/>
    </row>
    <row r="39" spans="2:133" ht="11.25" customHeight="1" x14ac:dyDescent="0.15">
      <c r="B39" s="620" t="s">
        <v>343</v>
      </c>
      <c r="C39" s="621"/>
      <c r="D39" s="621"/>
      <c r="E39" s="621"/>
      <c r="F39" s="621"/>
      <c r="G39" s="621"/>
      <c r="H39" s="621"/>
      <c r="I39" s="621"/>
      <c r="J39" s="621"/>
      <c r="K39" s="621"/>
      <c r="L39" s="621"/>
      <c r="M39" s="621"/>
      <c r="N39" s="621"/>
      <c r="O39" s="621"/>
      <c r="P39" s="621"/>
      <c r="Q39" s="622"/>
      <c r="R39" s="623" t="s">
        <v>142</v>
      </c>
      <c r="S39" s="624"/>
      <c r="T39" s="624"/>
      <c r="U39" s="624"/>
      <c r="V39" s="624"/>
      <c r="W39" s="624"/>
      <c r="X39" s="624"/>
      <c r="Y39" s="625"/>
      <c r="Z39" s="626" t="s">
        <v>142</v>
      </c>
      <c r="AA39" s="626"/>
      <c r="AB39" s="626"/>
      <c r="AC39" s="626"/>
      <c r="AD39" s="627" t="s">
        <v>142</v>
      </c>
      <c r="AE39" s="627"/>
      <c r="AF39" s="627"/>
      <c r="AG39" s="627"/>
      <c r="AH39" s="627"/>
      <c r="AI39" s="627"/>
      <c r="AJ39" s="627"/>
      <c r="AK39" s="627"/>
      <c r="AL39" s="628" t="s">
        <v>142</v>
      </c>
      <c r="AM39" s="629"/>
      <c r="AN39" s="629"/>
      <c r="AO39" s="630"/>
      <c r="AQ39" s="689" t="s">
        <v>344</v>
      </c>
      <c r="AR39" s="690"/>
      <c r="AS39" s="690"/>
      <c r="AT39" s="690"/>
      <c r="AU39" s="690"/>
      <c r="AV39" s="690"/>
      <c r="AW39" s="690"/>
      <c r="AX39" s="690"/>
      <c r="AY39" s="691"/>
      <c r="AZ39" s="623" t="s">
        <v>142</v>
      </c>
      <c r="BA39" s="624"/>
      <c r="BB39" s="624"/>
      <c r="BC39" s="624"/>
      <c r="BD39" s="654"/>
      <c r="BE39" s="654"/>
      <c r="BF39" s="680"/>
      <c r="BG39" s="620" t="s">
        <v>345</v>
      </c>
      <c r="BH39" s="621"/>
      <c r="BI39" s="621"/>
      <c r="BJ39" s="621"/>
      <c r="BK39" s="621"/>
      <c r="BL39" s="621"/>
      <c r="BM39" s="621"/>
      <c r="BN39" s="621"/>
      <c r="BO39" s="621"/>
      <c r="BP39" s="621"/>
      <c r="BQ39" s="621"/>
      <c r="BR39" s="621"/>
      <c r="BS39" s="621"/>
      <c r="BT39" s="621"/>
      <c r="BU39" s="622"/>
      <c r="BV39" s="623">
        <v>974</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32040</v>
      </c>
      <c r="CS39" s="654"/>
      <c r="CT39" s="654"/>
      <c r="CU39" s="654"/>
      <c r="CV39" s="654"/>
      <c r="CW39" s="654"/>
      <c r="CX39" s="654"/>
      <c r="CY39" s="655"/>
      <c r="CZ39" s="628">
        <v>0.6</v>
      </c>
      <c r="DA39" s="656"/>
      <c r="DB39" s="656"/>
      <c r="DC39" s="658"/>
      <c r="DD39" s="632" t="s">
        <v>142</v>
      </c>
      <c r="DE39" s="654"/>
      <c r="DF39" s="654"/>
      <c r="DG39" s="654"/>
      <c r="DH39" s="654"/>
      <c r="DI39" s="654"/>
      <c r="DJ39" s="654"/>
      <c r="DK39" s="655"/>
      <c r="DL39" s="632" t="s">
        <v>141</v>
      </c>
      <c r="DM39" s="654"/>
      <c r="DN39" s="654"/>
      <c r="DO39" s="654"/>
      <c r="DP39" s="654"/>
      <c r="DQ39" s="654"/>
      <c r="DR39" s="654"/>
      <c r="DS39" s="654"/>
      <c r="DT39" s="654"/>
      <c r="DU39" s="654"/>
      <c r="DV39" s="655"/>
      <c r="DW39" s="628" t="s">
        <v>142</v>
      </c>
      <c r="DX39" s="656"/>
      <c r="DY39" s="656"/>
      <c r="DZ39" s="656"/>
      <c r="EA39" s="656"/>
      <c r="EB39" s="656"/>
      <c r="EC39" s="657"/>
    </row>
    <row r="40" spans="2:133" ht="11.25" customHeight="1" x14ac:dyDescent="0.15">
      <c r="B40" s="620" t="s">
        <v>347</v>
      </c>
      <c r="C40" s="621"/>
      <c r="D40" s="621"/>
      <c r="E40" s="621"/>
      <c r="F40" s="621"/>
      <c r="G40" s="621"/>
      <c r="H40" s="621"/>
      <c r="I40" s="621"/>
      <c r="J40" s="621"/>
      <c r="K40" s="621"/>
      <c r="L40" s="621"/>
      <c r="M40" s="621"/>
      <c r="N40" s="621"/>
      <c r="O40" s="621"/>
      <c r="P40" s="621"/>
      <c r="Q40" s="622"/>
      <c r="R40" s="623">
        <v>31318</v>
      </c>
      <c r="S40" s="624"/>
      <c r="T40" s="624"/>
      <c r="U40" s="624"/>
      <c r="V40" s="624"/>
      <c r="W40" s="624"/>
      <c r="X40" s="624"/>
      <c r="Y40" s="625"/>
      <c r="Z40" s="626">
        <v>0.5</v>
      </c>
      <c r="AA40" s="626"/>
      <c r="AB40" s="626"/>
      <c r="AC40" s="626"/>
      <c r="AD40" s="627" t="s">
        <v>142</v>
      </c>
      <c r="AE40" s="627"/>
      <c r="AF40" s="627"/>
      <c r="AG40" s="627"/>
      <c r="AH40" s="627"/>
      <c r="AI40" s="627"/>
      <c r="AJ40" s="627"/>
      <c r="AK40" s="627"/>
      <c r="AL40" s="628" t="s">
        <v>142</v>
      </c>
      <c r="AM40" s="629"/>
      <c r="AN40" s="629"/>
      <c r="AO40" s="630"/>
      <c r="AQ40" s="689" t="s">
        <v>348</v>
      </c>
      <c r="AR40" s="690"/>
      <c r="AS40" s="690"/>
      <c r="AT40" s="690"/>
      <c r="AU40" s="690"/>
      <c r="AV40" s="690"/>
      <c r="AW40" s="690"/>
      <c r="AX40" s="690"/>
      <c r="AY40" s="691"/>
      <c r="AZ40" s="623" t="s">
        <v>142</v>
      </c>
      <c r="BA40" s="624"/>
      <c r="BB40" s="624"/>
      <c r="BC40" s="624"/>
      <c r="BD40" s="654"/>
      <c r="BE40" s="654"/>
      <c r="BF40" s="680"/>
      <c r="BG40" s="669" t="s">
        <v>349</v>
      </c>
      <c r="BH40" s="670"/>
      <c r="BI40" s="670"/>
      <c r="BJ40" s="670"/>
      <c r="BK40" s="670"/>
      <c r="BL40" s="223"/>
      <c r="BM40" s="621" t="s">
        <v>350</v>
      </c>
      <c r="BN40" s="621"/>
      <c r="BO40" s="621"/>
      <c r="BP40" s="621"/>
      <c r="BQ40" s="621"/>
      <c r="BR40" s="621"/>
      <c r="BS40" s="621"/>
      <c r="BT40" s="621"/>
      <c r="BU40" s="622"/>
      <c r="BV40" s="623">
        <v>110</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28107</v>
      </c>
      <c r="CS40" s="624"/>
      <c r="CT40" s="624"/>
      <c r="CU40" s="624"/>
      <c r="CV40" s="624"/>
      <c r="CW40" s="624"/>
      <c r="CX40" s="624"/>
      <c r="CY40" s="625"/>
      <c r="CZ40" s="628">
        <v>0.5</v>
      </c>
      <c r="DA40" s="656"/>
      <c r="DB40" s="656"/>
      <c r="DC40" s="658"/>
      <c r="DD40" s="632">
        <v>23107</v>
      </c>
      <c r="DE40" s="624"/>
      <c r="DF40" s="624"/>
      <c r="DG40" s="624"/>
      <c r="DH40" s="624"/>
      <c r="DI40" s="624"/>
      <c r="DJ40" s="624"/>
      <c r="DK40" s="625"/>
      <c r="DL40" s="632" t="s">
        <v>141</v>
      </c>
      <c r="DM40" s="624"/>
      <c r="DN40" s="624"/>
      <c r="DO40" s="624"/>
      <c r="DP40" s="624"/>
      <c r="DQ40" s="624"/>
      <c r="DR40" s="624"/>
      <c r="DS40" s="624"/>
      <c r="DT40" s="624"/>
      <c r="DU40" s="624"/>
      <c r="DV40" s="625"/>
      <c r="DW40" s="628" t="s">
        <v>142</v>
      </c>
      <c r="DX40" s="656"/>
      <c r="DY40" s="656"/>
      <c r="DZ40" s="656"/>
      <c r="EA40" s="656"/>
      <c r="EB40" s="656"/>
      <c r="EC40" s="657"/>
    </row>
    <row r="41" spans="2:133" ht="11.25" customHeight="1" x14ac:dyDescent="0.15">
      <c r="B41" s="644" t="s">
        <v>352</v>
      </c>
      <c r="C41" s="645"/>
      <c r="D41" s="645"/>
      <c r="E41" s="645"/>
      <c r="F41" s="645"/>
      <c r="G41" s="645"/>
      <c r="H41" s="645"/>
      <c r="I41" s="645"/>
      <c r="J41" s="645"/>
      <c r="K41" s="645"/>
      <c r="L41" s="645"/>
      <c r="M41" s="645"/>
      <c r="N41" s="645"/>
      <c r="O41" s="645"/>
      <c r="P41" s="645"/>
      <c r="Q41" s="646"/>
      <c r="R41" s="698">
        <v>5787262</v>
      </c>
      <c r="S41" s="699"/>
      <c r="T41" s="699"/>
      <c r="U41" s="699"/>
      <c r="V41" s="699"/>
      <c r="W41" s="699"/>
      <c r="X41" s="699"/>
      <c r="Y41" s="700"/>
      <c r="Z41" s="701">
        <v>100</v>
      </c>
      <c r="AA41" s="701"/>
      <c r="AB41" s="701"/>
      <c r="AC41" s="701"/>
      <c r="AD41" s="702">
        <v>3822472</v>
      </c>
      <c r="AE41" s="702"/>
      <c r="AF41" s="702"/>
      <c r="AG41" s="702"/>
      <c r="AH41" s="702"/>
      <c r="AI41" s="702"/>
      <c r="AJ41" s="702"/>
      <c r="AK41" s="702"/>
      <c r="AL41" s="703">
        <v>100</v>
      </c>
      <c r="AM41" s="683"/>
      <c r="AN41" s="683"/>
      <c r="AO41" s="704"/>
      <c r="AQ41" s="689" t="s">
        <v>353</v>
      </c>
      <c r="AR41" s="690"/>
      <c r="AS41" s="690"/>
      <c r="AT41" s="690"/>
      <c r="AU41" s="690"/>
      <c r="AV41" s="690"/>
      <c r="AW41" s="690"/>
      <c r="AX41" s="690"/>
      <c r="AY41" s="691"/>
      <c r="AZ41" s="623">
        <v>64699</v>
      </c>
      <c r="BA41" s="624"/>
      <c r="BB41" s="624"/>
      <c r="BC41" s="624"/>
      <c r="BD41" s="654"/>
      <c r="BE41" s="654"/>
      <c r="BF41" s="680"/>
      <c r="BG41" s="669"/>
      <c r="BH41" s="670"/>
      <c r="BI41" s="670"/>
      <c r="BJ41" s="670"/>
      <c r="BK41" s="670"/>
      <c r="BL41" s="223"/>
      <c r="BM41" s="621" t="s">
        <v>354</v>
      </c>
      <c r="BN41" s="621"/>
      <c r="BO41" s="621"/>
      <c r="BP41" s="621"/>
      <c r="BQ41" s="621"/>
      <c r="BR41" s="621"/>
      <c r="BS41" s="621"/>
      <c r="BT41" s="621"/>
      <c r="BU41" s="622"/>
      <c r="BV41" s="623" t="s">
        <v>141</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356</v>
      </c>
      <c r="CS41" s="654"/>
      <c r="CT41" s="654"/>
      <c r="CU41" s="654"/>
      <c r="CV41" s="654"/>
      <c r="CW41" s="654"/>
      <c r="CX41" s="654"/>
      <c r="CY41" s="655"/>
      <c r="CZ41" s="628" t="s">
        <v>141</v>
      </c>
      <c r="DA41" s="656"/>
      <c r="DB41" s="656"/>
      <c r="DC41" s="658"/>
      <c r="DD41" s="632" t="s">
        <v>141</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357</v>
      </c>
      <c r="AR42" s="706"/>
      <c r="AS42" s="706"/>
      <c r="AT42" s="706"/>
      <c r="AU42" s="706"/>
      <c r="AV42" s="706"/>
      <c r="AW42" s="706"/>
      <c r="AX42" s="706"/>
      <c r="AY42" s="707"/>
      <c r="AZ42" s="698">
        <v>172951</v>
      </c>
      <c r="BA42" s="699"/>
      <c r="BB42" s="699"/>
      <c r="BC42" s="699"/>
      <c r="BD42" s="682"/>
      <c r="BE42" s="682"/>
      <c r="BF42" s="684"/>
      <c r="BG42" s="671"/>
      <c r="BH42" s="672"/>
      <c r="BI42" s="672"/>
      <c r="BJ42" s="672"/>
      <c r="BK42" s="672"/>
      <c r="BL42" s="224"/>
      <c r="BM42" s="645" t="s">
        <v>358</v>
      </c>
      <c r="BN42" s="645"/>
      <c r="BO42" s="645"/>
      <c r="BP42" s="645"/>
      <c r="BQ42" s="645"/>
      <c r="BR42" s="645"/>
      <c r="BS42" s="645"/>
      <c r="BT42" s="645"/>
      <c r="BU42" s="646"/>
      <c r="BV42" s="698">
        <v>332</v>
      </c>
      <c r="BW42" s="699"/>
      <c r="BX42" s="699"/>
      <c r="BY42" s="699"/>
      <c r="BZ42" s="699"/>
      <c r="CA42" s="699"/>
      <c r="CB42" s="708"/>
      <c r="CD42" s="620" t="s">
        <v>359</v>
      </c>
      <c r="CE42" s="621"/>
      <c r="CF42" s="621"/>
      <c r="CG42" s="621"/>
      <c r="CH42" s="621"/>
      <c r="CI42" s="621"/>
      <c r="CJ42" s="621"/>
      <c r="CK42" s="621"/>
      <c r="CL42" s="621"/>
      <c r="CM42" s="621"/>
      <c r="CN42" s="621"/>
      <c r="CO42" s="621"/>
      <c r="CP42" s="621"/>
      <c r="CQ42" s="622"/>
      <c r="CR42" s="623">
        <v>775073</v>
      </c>
      <c r="CS42" s="654"/>
      <c r="CT42" s="654"/>
      <c r="CU42" s="654"/>
      <c r="CV42" s="654"/>
      <c r="CW42" s="654"/>
      <c r="CX42" s="654"/>
      <c r="CY42" s="655"/>
      <c r="CZ42" s="628">
        <v>14.9</v>
      </c>
      <c r="DA42" s="656"/>
      <c r="DB42" s="656"/>
      <c r="DC42" s="658"/>
      <c r="DD42" s="632">
        <v>310347</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360</v>
      </c>
      <c r="CD43" s="620" t="s">
        <v>361</v>
      </c>
      <c r="CE43" s="621"/>
      <c r="CF43" s="621"/>
      <c r="CG43" s="621"/>
      <c r="CH43" s="621"/>
      <c r="CI43" s="621"/>
      <c r="CJ43" s="621"/>
      <c r="CK43" s="621"/>
      <c r="CL43" s="621"/>
      <c r="CM43" s="621"/>
      <c r="CN43" s="621"/>
      <c r="CO43" s="621"/>
      <c r="CP43" s="621"/>
      <c r="CQ43" s="622"/>
      <c r="CR43" s="623">
        <v>16718</v>
      </c>
      <c r="CS43" s="654"/>
      <c r="CT43" s="654"/>
      <c r="CU43" s="654"/>
      <c r="CV43" s="654"/>
      <c r="CW43" s="654"/>
      <c r="CX43" s="654"/>
      <c r="CY43" s="655"/>
      <c r="CZ43" s="628">
        <v>0.3</v>
      </c>
      <c r="DA43" s="656"/>
      <c r="DB43" s="656"/>
      <c r="DC43" s="658"/>
      <c r="DD43" s="632">
        <v>16718</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363</v>
      </c>
      <c r="CG44" s="621"/>
      <c r="CH44" s="621"/>
      <c r="CI44" s="621"/>
      <c r="CJ44" s="621"/>
      <c r="CK44" s="621"/>
      <c r="CL44" s="621"/>
      <c r="CM44" s="621"/>
      <c r="CN44" s="621"/>
      <c r="CO44" s="621"/>
      <c r="CP44" s="621"/>
      <c r="CQ44" s="622"/>
      <c r="CR44" s="623">
        <v>752695</v>
      </c>
      <c r="CS44" s="624"/>
      <c r="CT44" s="624"/>
      <c r="CU44" s="624"/>
      <c r="CV44" s="624"/>
      <c r="CW44" s="624"/>
      <c r="CX44" s="624"/>
      <c r="CY44" s="625"/>
      <c r="CZ44" s="628">
        <v>14.5</v>
      </c>
      <c r="DA44" s="629"/>
      <c r="DB44" s="629"/>
      <c r="DC44" s="635"/>
      <c r="DD44" s="632">
        <v>287969</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365</v>
      </c>
      <c r="CG45" s="621"/>
      <c r="CH45" s="621"/>
      <c r="CI45" s="621"/>
      <c r="CJ45" s="621"/>
      <c r="CK45" s="621"/>
      <c r="CL45" s="621"/>
      <c r="CM45" s="621"/>
      <c r="CN45" s="621"/>
      <c r="CO45" s="621"/>
      <c r="CP45" s="621"/>
      <c r="CQ45" s="622"/>
      <c r="CR45" s="623">
        <v>325256</v>
      </c>
      <c r="CS45" s="654"/>
      <c r="CT45" s="654"/>
      <c r="CU45" s="654"/>
      <c r="CV45" s="654"/>
      <c r="CW45" s="654"/>
      <c r="CX45" s="654"/>
      <c r="CY45" s="655"/>
      <c r="CZ45" s="628">
        <v>6.2</v>
      </c>
      <c r="DA45" s="656"/>
      <c r="DB45" s="656"/>
      <c r="DC45" s="658"/>
      <c r="DD45" s="632">
        <v>56240</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366</v>
      </c>
      <c r="CG46" s="621"/>
      <c r="CH46" s="621"/>
      <c r="CI46" s="621"/>
      <c r="CJ46" s="621"/>
      <c r="CK46" s="621"/>
      <c r="CL46" s="621"/>
      <c r="CM46" s="621"/>
      <c r="CN46" s="621"/>
      <c r="CO46" s="621"/>
      <c r="CP46" s="621"/>
      <c r="CQ46" s="622"/>
      <c r="CR46" s="623">
        <v>420111</v>
      </c>
      <c r="CS46" s="624"/>
      <c r="CT46" s="624"/>
      <c r="CU46" s="624"/>
      <c r="CV46" s="624"/>
      <c r="CW46" s="624"/>
      <c r="CX46" s="624"/>
      <c r="CY46" s="625"/>
      <c r="CZ46" s="628">
        <v>8.1</v>
      </c>
      <c r="DA46" s="629"/>
      <c r="DB46" s="629"/>
      <c r="DC46" s="635"/>
      <c r="DD46" s="632">
        <v>224401</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367</v>
      </c>
      <c r="CG47" s="621"/>
      <c r="CH47" s="621"/>
      <c r="CI47" s="621"/>
      <c r="CJ47" s="621"/>
      <c r="CK47" s="621"/>
      <c r="CL47" s="621"/>
      <c r="CM47" s="621"/>
      <c r="CN47" s="621"/>
      <c r="CO47" s="621"/>
      <c r="CP47" s="621"/>
      <c r="CQ47" s="622"/>
      <c r="CR47" s="623">
        <v>22378</v>
      </c>
      <c r="CS47" s="654"/>
      <c r="CT47" s="654"/>
      <c r="CU47" s="654"/>
      <c r="CV47" s="654"/>
      <c r="CW47" s="654"/>
      <c r="CX47" s="654"/>
      <c r="CY47" s="655"/>
      <c r="CZ47" s="628">
        <v>0.4</v>
      </c>
      <c r="DA47" s="656"/>
      <c r="DB47" s="656"/>
      <c r="DC47" s="658"/>
      <c r="DD47" s="632">
        <v>22378</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368</v>
      </c>
      <c r="CG48" s="621"/>
      <c r="CH48" s="621"/>
      <c r="CI48" s="621"/>
      <c r="CJ48" s="621"/>
      <c r="CK48" s="621"/>
      <c r="CL48" s="621"/>
      <c r="CM48" s="621"/>
      <c r="CN48" s="621"/>
      <c r="CO48" s="621"/>
      <c r="CP48" s="621"/>
      <c r="CQ48" s="622"/>
      <c r="CR48" s="623" t="s">
        <v>141</v>
      </c>
      <c r="CS48" s="624"/>
      <c r="CT48" s="624"/>
      <c r="CU48" s="624"/>
      <c r="CV48" s="624"/>
      <c r="CW48" s="624"/>
      <c r="CX48" s="624"/>
      <c r="CY48" s="625"/>
      <c r="CZ48" s="628" t="s">
        <v>141</v>
      </c>
      <c r="DA48" s="629"/>
      <c r="DB48" s="629"/>
      <c r="DC48" s="635"/>
      <c r="DD48" s="632" t="s">
        <v>356</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369</v>
      </c>
      <c r="CE49" s="645"/>
      <c r="CF49" s="645"/>
      <c r="CG49" s="645"/>
      <c r="CH49" s="645"/>
      <c r="CI49" s="645"/>
      <c r="CJ49" s="645"/>
      <c r="CK49" s="645"/>
      <c r="CL49" s="645"/>
      <c r="CM49" s="645"/>
      <c r="CN49" s="645"/>
      <c r="CO49" s="645"/>
      <c r="CP49" s="645"/>
      <c r="CQ49" s="646"/>
      <c r="CR49" s="698">
        <v>5206470</v>
      </c>
      <c r="CS49" s="682"/>
      <c r="CT49" s="682"/>
      <c r="CU49" s="682"/>
      <c r="CV49" s="682"/>
      <c r="CW49" s="682"/>
      <c r="CX49" s="682"/>
      <c r="CY49" s="711"/>
      <c r="CZ49" s="703">
        <v>100</v>
      </c>
      <c r="DA49" s="712"/>
      <c r="DB49" s="712"/>
      <c r="DC49" s="713"/>
      <c r="DD49" s="714">
        <v>3982403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pt7FxidOjUTKGYD4Q+Wy1A+1k9AaMBTCAgN91Cfv72F9jDVyFx2670OwojdPg4K7y5/XMbKC4AP5FsS7W7agPw==" saltValue="JJzxHmCTiyfsV0OP/GQVHg=="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370</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371</v>
      </c>
      <c r="DK2" s="737"/>
      <c r="DL2" s="737"/>
      <c r="DM2" s="737"/>
      <c r="DN2" s="737"/>
      <c r="DO2" s="738"/>
      <c r="DP2" s="228"/>
      <c r="DQ2" s="736" t="s">
        <v>372</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373</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374</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375</v>
      </c>
      <c r="B5" s="730"/>
      <c r="C5" s="730"/>
      <c r="D5" s="730"/>
      <c r="E5" s="730"/>
      <c r="F5" s="730"/>
      <c r="G5" s="730"/>
      <c r="H5" s="730"/>
      <c r="I5" s="730"/>
      <c r="J5" s="730"/>
      <c r="K5" s="730"/>
      <c r="L5" s="730"/>
      <c r="M5" s="730"/>
      <c r="N5" s="730"/>
      <c r="O5" s="730"/>
      <c r="P5" s="731"/>
      <c r="Q5" s="725" t="s">
        <v>376</v>
      </c>
      <c r="R5" s="721"/>
      <c r="S5" s="721"/>
      <c r="T5" s="721"/>
      <c r="U5" s="722"/>
      <c r="V5" s="725" t="s">
        <v>377</v>
      </c>
      <c r="W5" s="721"/>
      <c r="X5" s="721"/>
      <c r="Y5" s="721"/>
      <c r="Z5" s="722"/>
      <c r="AA5" s="725" t="s">
        <v>378</v>
      </c>
      <c r="AB5" s="721"/>
      <c r="AC5" s="721"/>
      <c r="AD5" s="721"/>
      <c r="AE5" s="721"/>
      <c r="AF5" s="741" t="s">
        <v>379</v>
      </c>
      <c r="AG5" s="721"/>
      <c r="AH5" s="721"/>
      <c r="AI5" s="721"/>
      <c r="AJ5" s="727"/>
      <c r="AK5" s="721" t="s">
        <v>380</v>
      </c>
      <c r="AL5" s="721"/>
      <c r="AM5" s="721"/>
      <c r="AN5" s="721"/>
      <c r="AO5" s="722"/>
      <c r="AP5" s="725" t="s">
        <v>381</v>
      </c>
      <c r="AQ5" s="721"/>
      <c r="AR5" s="721"/>
      <c r="AS5" s="721"/>
      <c r="AT5" s="722"/>
      <c r="AU5" s="725" t="s">
        <v>382</v>
      </c>
      <c r="AV5" s="721"/>
      <c r="AW5" s="721"/>
      <c r="AX5" s="721"/>
      <c r="AY5" s="727"/>
      <c r="AZ5" s="232"/>
      <c r="BA5" s="232"/>
      <c r="BB5" s="232"/>
      <c r="BC5" s="232"/>
      <c r="BD5" s="232"/>
      <c r="BE5" s="233"/>
      <c r="BF5" s="233"/>
      <c r="BG5" s="233"/>
      <c r="BH5" s="233"/>
      <c r="BI5" s="233"/>
      <c r="BJ5" s="233"/>
      <c r="BK5" s="233"/>
      <c r="BL5" s="233"/>
      <c r="BM5" s="233"/>
      <c r="BN5" s="233"/>
      <c r="BO5" s="233"/>
      <c r="BP5" s="233"/>
      <c r="BQ5" s="729" t="s">
        <v>383</v>
      </c>
      <c r="BR5" s="730"/>
      <c r="BS5" s="730"/>
      <c r="BT5" s="730"/>
      <c r="BU5" s="730"/>
      <c r="BV5" s="730"/>
      <c r="BW5" s="730"/>
      <c r="BX5" s="730"/>
      <c r="BY5" s="730"/>
      <c r="BZ5" s="730"/>
      <c r="CA5" s="730"/>
      <c r="CB5" s="730"/>
      <c r="CC5" s="730"/>
      <c r="CD5" s="730"/>
      <c r="CE5" s="730"/>
      <c r="CF5" s="730"/>
      <c r="CG5" s="731"/>
      <c r="CH5" s="725" t="s">
        <v>384</v>
      </c>
      <c r="CI5" s="721"/>
      <c r="CJ5" s="721"/>
      <c r="CK5" s="721"/>
      <c r="CL5" s="722"/>
      <c r="CM5" s="725" t="s">
        <v>385</v>
      </c>
      <c r="CN5" s="721"/>
      <c r="CO5" s="721"/>
      <c r="CP5" s="721"/>
      <c r="CQ5" s="722"/>
      <c r="CR5" s="725" t="s">
        <v>386</v>
      </c>
      <c r="CS5" s="721"/>
      <c r="CT5" s="721"/>
      <c r="CU5" s="721"/>
      <c r="CV5" s="722"/>
      <c r="CW5" s="725" t="s">
        <v>387</v>
      </c>
      <c r="CX5" s="721"/>
      <c r="CY5" s="721"/>
      <c r="CZ5" s="721"/>
      <c r="DA5" s="722"/>
      <c r="DB5" s="725" t="s">
        <v>388</v>
      </c>
      <c r="DC5" s="721"/>
      <c r="DD5" s="721"/>
      <c r="DE5" s="721"/>
      <c r="DF5" s="722"/>
      <c r="DG5" s="774" t="s">
        <v>389</v>
      </c>
      <c r="DH5" s="775"/>
      <c r="DI5" s="775"/>
      <c r="DJ5" s="775"/>
      <c r="DK5" s="776"/>
      <c r="DL5" s="774" t="s">
        <v>390</v>
      </c>
      <c r="DM5" s="775"/>
      <c r="DN5" s="775"/>
      <c r="DO5" s="775"/>
      <c r="DP5" s="776"/>
      <c r="DQ5" s="725" t="s">
        <v>391</v>
      </c>
      <c r="DR5" s="721"/>
      <c r="DS5" s="721"/>
      <c r="DT5" s="721"/>
      <c r="DU5" s="722"/>
      <c r="DV5" s="725" t="s">
        <v>382</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392</v>
      </c>
      <c r="C7" s="761"/>
      <c r="D7" s="761"/>
      <c r="E7" s="761"/>
      <c r="F7" s="761"/>
      <c r="G7" s="761"/>
      <c r="H7" s="761"/>
      <c r="I7" s="761"/>
      <c r="J7" s="761"/>
      <c r="K7" s="761"/>
      <c r="L7" s="761"/>
      <c r="M7" s="761"/>
      <c r="N7" s="761"/>
      <c r="O7" s="761"/>
      <c r="P7" s="762"/>
      <c r="Q7" s="763">
        <v>5787</v>
      </c>
      <c r="R7" s="764"/>
      <c r="S7" s="764"/>
      <c r="T7" s="764"/>
      <c r="U7" s="764"/>
      <c r="V7" s="764">
        <v>5206</v>
      </c>
      <c r="W7" s="764"/>
      <c r="X7" s="764"/>
      <c r="Y7" s="764"/>
      <c r="Z7" s="764"/>
      <c r="AA7" s="764">
        <v>581</v>
      </c>
      <c r="AB7" s="764"/>
      <c r="AC7" s="764"/>
      <c r="AD7" s="764"/>
      <c r="AE7" s="765"/>
      <c r="AF7" s="766">
        <v>555</v>
      </c>
      <c r="AG7" s="767"/>
      <c r="AH7" s="767"/>
      <c r="AI7" s="767"/>
      <c r="AJ7" s="768"/>
      <c r="AK7" s="769"/>
      <c r="AL7" s="770"/>
      <c r="AM7" s="770"/>
      <c r="AN7" s="770"/>
      <c r="AO7" s="770"/>
      <c r="AP7" s="770">
        <v>4647</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579</v>
      </c>
      <c r="BT7" s="747"/>
      <c r="BU7" s="747"/>
      <c r="BV7" s="747"/>
      <c r="BW7" s="747"/>
      <c r="BX7" s="747"/>
      <c r="BY7" s="747"/>
      <c r="BZ7" s="747"/>
      <c r="CA7" s="747"/>
      <c r="CB7" s="747"/>
      <c r="CC7" s="747"/>
      <c r="CD7" s="747"/>
      <c r="CE7" s="747"/>
      <c r="CF7" s="747"/>
      <c r="CG7" s="773"/>
      <c r="CH7" s="743">
        <v>-16</v>
      </c>
      <c r="CI7" s="744"/>
      <c r="CJ7" s="744"/>
      <c r="CK7" s="744"/>
      <c r="CL7" s="745"/>
      <c r="CM7" s="743">
        <v>29</v>
      </c>
      <c r="CN7" s="744"/>
      <c r="CO7" s="744"/>
      <c r="CP7" s="744"/>
      <c r="CQ7" s="745"/>
      <c r="CR7" s="743">
        <v>47</v>
      </c>
      <c r="CS7" s="744"/>
      <c r="CT7" s="744"/>
      <c r="CU7" s="744"/>
      <c r="CV7" s="745"/>
      <c r="CW7" s="743" t="s">
        <v>574</v>
      </c>
      <c r="CX7" s="744"/>
      <c r="CY7" s="744"/>
      <c r="CZ7" s="744"/>
      <c r="DA7" s="745"/>
      <c r="DB7" s="743" t="s">
        <v>574</v>
      </c>
      <c r="DC7" s="744"/>
      <c r="DD7" s="744"/>
      <c r="DE7" s="744"/>
      <c r="DF7" s="745"/>
      <c r="DG7" s="743" t="s">
        <v>574</v>
      </c>
      <c r="DH7" s="744"/>
      <c r="DI7" s="744"/>
      <c r="DJ7" s="744"/>
      <c r="DK7" s="745"/>
      <c r="DL7" s="743" t="s">
        <v>574</v>
      </c>
      <c r="DM7" s="744"/>
      <c r="DN7" s="744"/>
      <c r="DO7" s="744"/>
      <c r="DP7" s="745"/>
      <c r="DQ7" s="743" t="s">
        <v>574</v>
      </c>
      <c r="DR7" s="744"/>
      <c r="DS7" s="744"/>
      <c r="DT7" s="744"/>
      <c r="DU7" s="745"/>
      <c r="DV7" s="746"/>
      <c r="DW7" s="747"/>
      <c r="DX7" s="747"/>
      <c r="DY7" s="747"/>
      <c r="DZ7" s="748"/>
      <c r="EA7" s="234"/>
    </row>
    <row r="8" spans="1:131" s="235" customFormat="1" ht="26.25" customHeight="1" x14ac:dyDescent="0.15">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394</v>
      </c>
      <c r="B23" s="789" t="s">
        <v>395</v>
      </c>
      <c r="C23" s="790"/>
      <c r="D23" s="790"/>
      <c r="E23" s="790"/>
      <c r="F23" s="790"/>
      <c r="G23" s="790"/>
      <c r="H23" s="790"/>
      <c r="I23" s="790"/>
      <c r="J23" s="790"/>
      <c r="K23" s="790"/>
      <c r="L23" s="790"/>
      <c r="M23" s="790"/>
      <c r="N23" s="790"/>
      <c r="O23" s="790"/>
      <c r="P23" s="791"/>
      <c r="Q23" s="792">
        <v>5787</v>
      </c>
      <c r="R23" s="793"/>
      <c r="S23" s="793"/>
      <c r="T23" s="793"/>
      <c r="U23" s="793"/>
      <c r="V23" s="793">
        <v>5206</v>
      </c>
      <c r="W23" s="793"/>
      <c r="X23" s="793"/>
      <c r="Y23" s="793"/>
      <c r="Z23" s="793"/>
      <c r="AA23" s="793">
        <v>581</v>
      </c>
      <c r="AB23" s="793"/>
      <c r="AC23" s="793"/>
      <c r="AD23" s="793"/>
      <c r="AE23" s="794"/>
      <c r="AF23" s="795">
        <v>555</v>
      </c>
      <c r="AG23" s="793"/>
      <c r="AH23" s="793"/>
      <c r="AI23" s="793"/>
      <c r="AJ23" s="796"/>
      <c r="AK23" s="797"/>
      <c r="AL23" s="798"/>
      <c r="AM23" s="798"/>
      <c r="AN23" s="798"/>
      <c r="AO23" s="798"/>
      <c r="AP23" s="793">
        <v>4647</v>
      </c>
      <c r="AQ23" s="793"/>
      <c r="AR23" s="793"/>
      <c r="AS23" s="793"/>
      <c r="AT23" s="793"/>
      <c r="AU23" s="809"/>
      <c r="AV23" s="809"/>
      <c r="AW23" s="809"/>
      <c r="AX23" s="809"/>
      <c r="AY23" s="810"/>
      <c r="AZ23" s="811" t="s">
        <v>141</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397</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375</v>
      </c>
      <c r="B26" s="730"/>
      <c r="C26" s="730"/>
      <c r="D26" s="730"/>
      <c r="E26" s="730"/>
      <c r="F26" s="730"/>
      <c r="G26" s="730"/>
      <c r="H26" s="730"/>
      <c r="I26" s="730"/>
      <c r="J26" s="730"/>
      <c r="K26" s="730"/>
      <c r="L26" s="730"/>
      <c r="M26" s="730"/>
      <c r="N26" s="730"/>
      <c r="O26" s="730"/>
      <c r="P26" s="731"/>
      <c r="Q26" s="725" t="s">
        <v>398</v>
      </c>
      <c r="R26" s="721"/>
      <c r="S26" s="721"/>
      <c r="T26" s="721"/>
      <c r="U26" s="722"/>
      <c r="V26" s="725" t="s">
        <v>399</v>
      </c>
      <c r="W26" s="721"/>
      <c r="X26" s="721"/>
      <c r="Y26" s="721"/>
      <c r="Z26" s="722"/>
      <c r="AA26" s="725" t="s">
        <v>400</v>
      </c>
      <c r="AB26" s="721"/>
      <c r="AC26" s="721"/>
      <c r="AD26" s="721"/>
      <c r="AE26" s="721"/>
      <c r="AF26" s="814" t="s">
        <v>401</v>
      </c>
      <c r="AG26" s="815"/>
      <c r="AH26" s="815"/>
      <c r="AI26" s="815"/>
      <c r="AJ26" s="816"/>
      <c r="AK26" s="721" t="s">
        <v>402</v>
      </c>
      <c r="AL26" s="721"/>
      <c r="AM26" s="721"/>
      <c r="AN26" s="721"/>
      <c r="AO26" s="722"/>
      <c r="AP26" s="725" t="s">
        <v>403</v>
      </c>
      <c r="AQ26" s="721"/>
      <c r="AR26" s="721"/>
      <c r="AS26" s="721"/>
      <c r="AT26" s="722"/>
      <c r="AU26" s="725" t="s">
        <v>404</v>
      </c>
      <c r="AV26" s="721"/>
      <c r="AW26" s="721"/>
      <c r="AX26" s="721"/>
      <c r="AY26" s="722"/>
      <c r="AZ26" s="725" t="s">
        <v>405</v>
      </c>
      <c r="BA26" s="721"/>
      <c r="BB26" s="721"/>
      <c r="BC26" s="721"/>
      <c r="BD26" s="722"/>
      <c r="BE26" s="725" t="s">
        <v>382</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406</v>
      </c>
      <c r="C28" s="761"/>
      <c r="D28" s="761"/>
      <c r="E28" s="761"/>
      <c r="F28" s="761"/>
      <c r="G28" s="761"/>
      <c r="H28" s="761"/>
      <c r="I28" s="761"/>
      <c r="J28" s="761"/>
      <c r="K28" s="761"/>
      <c r="L28" s="761"/>
      <c r="M28" s="761"/>
      <c r="N28" s="761"/>
      <c r="O28" s="761"/>
      <c r="P28" s="762"/>
      <c r="Q28" s="822">
        <v>544</v>
      </c>
      <c r="R28" s="823"/>
      <c r="S28" s="823"/>
      <c r="T28" s="823"/>
      <c r="U28" s="823"/>
      <c r="V28" s="823">
        <v>540</v>
      </c>
      <c r="W28" s="823"/>
      <c r="X28" s="823"/>
      <c r="Y28" s="823"/>
      <c r="Z28" s="823"/>
      <c r="AA28" s="823">
        <v>4</v>
      </c>
      <c r="AB28" s="823"/>
      <c r="AC28" s="823"/>
      <c r="AD28" s="823"/>
      <c r="AE28" s="824"/>
      <c r="AF28" s="825">
        <v>4</v>
      </c>
      <c r="AG28" s="823"/>
      <c r="AH28" s="823"/>
      <c r="AI28" s="823"/>
      <c r="AJ28" s="826"/>
      <c r="AK28" s="827">
        <v>65</v>
      </c>
      <c r="AL28" s="828"/>
      <c r="AM28" s="828"/>
      <c r="AN28" s="828"/>
      <c r="AO28" s="828"/>
      <c r="AP28" s="828" t="s">
        <v>574</v>
      </c>
      <c r="AQ28" s="828"/>
      <c r="AR28" s="828"/>
      <c r="AS28" s="828"/>
      <c r="AT28" s="828"/>
      <c r="AU28" s="828" t="s">
        <v>574</v>
      </c>
      <c r="AV28" s="828"/>
      <c r="AW28" s="828"/>
      <c r="AX28" s="828"/>
      <c r="AY28" s="828"/>
      <c r="AZ28" s="829" t="s">
        <v>574</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407</v>
      </c>
      <c r="C29" s="750"/>
      <c r="D29" s="750"/>
      <c r="E29" s="750"/>
      <c r="F29" s="750"/>
      <c r="G29" s="750"/>
      <c r="H29" s="750"/>
      <c r="I29" s="750"/>
      <c r="J29" s="750"/>
      <c r="K29" s="750"/>
      <c r="L29" s="750"/>
      <c r="M29" s="750"/>
      <c r="N29" s="750"/>
      <c r="O29" s="750"/>
      <c r="P29" s="751"/>
      <c r="Q29" s="752">
        <v>554</v>
      </c>
      <c r="R29" s="753"/>
      <c r="S29" s="753"/>
      <c r="T29" s="753"/>
      <c r="U29" s="753"/>
      <c r="V29" s="753">
        <v>554</v>
      </c>
      <c r="W29" s="753"/>
      <c r="X29" s="753"/>
      <c r="Y29" s="753"/>
      <c r="Z29" s="753"/>
      <c r="AA29" s="753">
        <v>0</v>
      </c>
      <c r="AB29" s="753"/>
      <c r="AC29" s="753"/>
      <c r="AD29" s="753"/>
      <c r="AE29" s="754"/>
      <c r="AF29" s="755" t="s">
        <v>131</v>
      </c>
      <c r="AG29" s="756"/>
      <c r="AH29" s="756"/>
      <c r="AI29" s="756"/>
      <c r="AJ29" s="757"/>
      <c r="AK29" s="834">
        <v>90</v>
      </c>
      <c r="AL29" s="830"/>
      <c r="AM29" s="830"/>
      <c r="AN29" s="830"/>
      <c r="AO29" s="830"/>
      <c r="AP29" s="830" t="s">
        <v>574</v>
      </c>
      <c r="AQ29" s="830"/>
      <c r="AR29" s="830"/>
      <c r="AS29" s="830"/>
      <c r="AT29" s="830"/>
      <c r="AU29" s="830" t="s">
        <v>574</v>
      </c>
      <c r="AV29" s="830"/>
      <c r="AW29" s="830"/>
      <c r="AX29" s="830"/>
      <c r="AY29" s="830"/>
      <c r="AZ29" s="831" t="s">
        <v>574</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408</v>
      </c>
      <c r="C30" s="750"/>
      <c r="D30" s="750"/>
      <c r="E30" s="750"/>
      <c r="F30" s="750"/>
      <c r="G30" s="750"/>
      <c r="H30" s="750"/>
      <c r="I30" s="750"/>
      <c r="J30" s="750"/>
      <c r="K30" s="750"/>
      <c r="L30" s="750"/>
      <c r="M30" s="750"/>
      <c r="N30" s="750"/>
      <c r="O30" s="750"/>
      <c r="P30" s="751"/>
      <c r="Q30" s="752">
        <v>79</v>
      </c>
      <c r="R30" s="753"/>
      <c r="S30" s="753"/>
      <c r="T30" s="753"/>
      <c r="U30" s="753"/>
      <c r="V30" s="753">
        <v>79</v>
      </c>
      <c r="W30" s="753"/>
      <c r="X30" s="753"/>
      <c r="Y30" s="753"/>
      <c r="Z30" s="753"/>
      <c r="AA30" s="753">
        <v>0</v>
      </c>
      <c r="AB30" s="753"/>
      <c r="AC30" s="753"/>
      <c r="AD30" s="753"/>
      <c r="AE30" s="754"/>
      <c r="AF30" s="755" t="s">
        <v>131</v>
      </c>
      <c r="AG30" s="756"/>
      <c r="AH30" s="756"/>
      <c r="AI30" s="756"/>
      <c r="AJ30" s="757"/>
      <c r="AK30" s="834">
        <v>83</v>
      </c>
      <c r="AL30" s="830"/>
      <c r="AM30" s="830"/>
      <c r="AN30" s="830"/>
      <c r="AO30" s="830"/>
      <c r="AP30" s="830" t="s">
        <v>574</v>
      </c>
      <c r="AQ30" s="830"/>
      <c r="AR30" s="830"/>
      <c r="AS30" s="830"/>
      <c r="AT30" s="830"/>
      <c r="AU30" s="830" t="s">
        <v>574</v>
      </c>
      <c r="AV30" s="830"/>
      <c r="AW30" s="830"/>
      <c r="AX30" s="830"/>
      <c r="AY30" s="830"/>
      <c r="AZ30" s="831" t="s">
        <v>574</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410</v>
      </c>
      <c r="C31" s="750"/>
      <c r="D31" s="750"/>
      <c r="E31" s="750"/>
      <c r="F31" s="750"/>
      <c r="G31" s="750"/>
      <c r="H31" s="750"/>
      <c r="I31" s="750"/>
      <c r="J31" s="750"/>
      <c r="K31" s="750"/>
      <c r="L31" s="750"/>
      <c r="M31" s="750"/>
      <c r="N31" s="750"/>
      <c r="O31" s="750"/>
      <c r="P31" s="751"/>
      <c r="Q31" s="752">
        <v>107</v>
      </c>
      <c r="R31" s="753"/>
      <c r="S31" s="753"/>
      <c r="T31" s="753"/>
      <c r="U31" s="753"/>
      <c r="V31" s="753">
        <v>96</v>
      </c>
      <c r="W31" s="753"/>
      <c r="X31" s="753"/>
      <c r="Y31" s="753"/>
      <c r="Z31" s="753"/>
      <c r="AA31" s="753">
        <v>11</v>
      </c>
      <c r="AB31" s="753"/>
      <c r="AC31" s="753"/>
      <c r="AD31" s="753"/>
      <c r="AE31" s="754"/>
      <c r="AF31" s="755">
        <v>362</v>
      </c>
      <c r="AG31" s="756"/>
      <c r="AH31" s="756"/>
      <c r="AI31" s="756"/>
      <c r="AJ31" s="757"/>
      <c r="AK31" s="834">
        <v>5</v>
      </c>
      <c r="AL31" s="830"/>
      <c r="AM31" s="830"/>
      <c r="AN31" s="830"/>
      <c r="AO31" s="830"/>
      <c r="AP31" s="830">
        <v>51</v>
      </c>
      <c r="AQ31" s="830"/>
      <c r="AR31" s="830"/>
      <c r="AS31" s="830"/>
      <c r="AT31" s="830"/>
      <c r="AU31" s="830">
        <v>0</v>
      </c>
      <c r="AV31" s="830"/>
      <c r="AW31" s="830"/>
      <c r="AX31" s="830"/>
      <c r="AY31" s="830"/>
      <c r="AZ31" s="831" t="s">
        <v>574</v>
      </c>
      <c r="BA31" s="831"/>
      <c r="BB31" s="831"/>
      <c r="BC31" s="831"/>
      <c r="BD31" s="831"/>
      <c r="BE31" s="832" t="s">
        <v>411</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412</v>
      </c>
      <c r="C32" s="750"/>
      <c r="D32" s="750"/>
      <c r="E32" s="750"/>
      <c r="F32" s="750"/>
      <c r="G32" s="750"/>
      <c r="H32" s="750"/>
      <c r="I32" s="750"/>
      <c r="J32" s="750"/>
      <c r="K32" s="750"/>
      <c r="L32" s="750"/>
      <c r="M32" s="750"/>
      <c r="N32" s="750"/>
      <c r="O32" s="750"/>
      <c r="P32" s="751"/>
      <c r="Q32" s="752">
        <v>23</v>
      </c>
      <c r="R32" s="753"/>
      <c r="S32" s="753"/>
      <c r="T32" s="753"/>
      <c r="U32" s="753"/>
      <c r="V32" s="753">
        <v>23</v>
      </c>
      <c r="W32" s="753"/>
      <c r="X32" s="753"/>
      <c r="Y32" s="753"/>
      <c r="Z32" s="753"/>
      <c r="AA32" s="753">
        <v>0</v>
      </c>
      <c r="AB32" s="753"/>
      <c r="AC32" s="753"/>
      <c r="AD32" s="753"/>
      <c r="AE32" s="754"/>
      <c r="AF32" s="755" t="s">
        <v>131</v>
      </c>
      <c r="AG32" s="756"/>
      <c r="AH32" s="756"/>
      <c r="AI32" s="756"/>
      <c r="AJ32" s="757"/>
      <c r="AK32" s="834">
        <v>2</v>
      </c>
      <c r="AL32" s="830"/>
      <c r="AM32" s="830"/>
      <c r="AN32" s="830"/>
      <c r="AO32" s="830"/>
      <c r="AP32" s="830">
        <v>6</v>
      </c>
      <c r="AQ32" s="830"/>
      <c r="AR32" s="830"/>
      <c r="AS32" s="830"/>
      <c r="AT32" s="830"/>
      <c r="AU32" s="830">
        <v>3</v>
      </c>
      <c r="AV32" s="830"/>
      <c r="AW32" s="830"/>
      <c r="AX32" s="830"/>
      <c r="AY32" s="830"/>
      <c r="AZ32" s="831" t="s">
        <v>574</v>
      </c>
      <c r="BA32" s="831"/>
      <c r="BB32" s="831"/>
      <c r="BC32" s="831"/>
      <c r="BD32" s="831"/>
      <c r="BE32" s="832" t="s">
        <v>413</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t="s">
        <v>414</v>
      </c>
      <c r="C33" s="750"/>
      <c r="D33" s="750"/>
      <c r="E33" s="750"/>
      <c r="F33" s="750"/>
      <c r="G33" s="750"/>
      <c r="H33" s="750"/>
      <c r="I33" s="750"/>
      <c r="J33" s="750"/>
      <c r="K33" s="750"/>
      <c r="L33" s="750"/>
      <c r="M33" s="750"/>
      <c r="N33" s="750"/>
      <c r="O33" s="750"/>
      <c r="P33" s="751"/>
      <c r="Q33" s="752">
        <v>225</v>
      </c>
      <c r="R33" s="753"/>
      <c r="S33" s="753"/>
      <c r="T33" s="753"/>
      <c r="U33" s="753"/>
      <c r="V33" s="753">
        <v>225</v>
      </c>
      <c r="W33" s="753"/>
      <c r="X33" s="753"/>
      <c r="Y33" s="753"/>
      <c r="Z33" s="753"/>
      <c r="AA33" s="753">
        <v>0</v>
      </c>
      <c r="AB33" s="753"/>
      <c r="AC33" s="753"/>
      <c r="AD33" s="753"/>
      <c r="AE33" s="754"/>
      <c r="AF33" s="755" t="s">
        <v>131</v>
      </c>
      <c r="AG33" s="756"/>
      <c r="AH33" s="756"/>
      <c r="AI33" s="756"/>
      <c r="AJ33" s="757"/>
      <c r="AK33" s="834">
        <v>136</v>
      </c>
      <c r="AL33" s="830"/>
      <c r="AM33" s="830"/>
      <c r="AN33" s="830"/>
      <c r="AO33" s="830"/>
      <c r="AP33" s="830">
        <v>472</v>
      </c>
      <c r="AQ33" s="830"/>
      <c r="AR33" s="830"/>
      <c r="AS33" s="830"/>
      <c r="AT33" s="830"/>
      <c r="AU33" s="830">
        <v>469</v>
      </c>
      <c r="AV33" s="830"/>
      <c r="AW33" s="830"/>
      <c r="AX33" s="830"/>
      <c r="AY33" s="830"/>
      <c r="AZ33" s="831" t="s">
        <v>574</v>
      </c>
      <c r="BA33" s="831"/>
      <c r="BB33" s="831"/>
      <c r="BC33" s="831"/>
      <c r="BD33" s="831"/>
      <c r="BE33" s="832" t="s">
        <v>413</v>
      </c>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415</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394</v>
      </c>
      <c r="B63" s="789" t="s">
        <v>416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366</v>
      </c>
      <c r="AG63" s="844"/>
      <c r="AH63" s="844"/>
      <c r="AI63" s="844"/>
      <c r="AJ63" s="845"/>
      <c r="AK63" s="846"/>
      <c r="AL63" s="841"/>
      <c r="AM63" s="841"/>
      <c r="AN63" s="841"/>
      <c r="AO63" s="841"/>
      <c r="AP63" s="844">
        <v>529</v>
      </c>
      <c r="AQ63" s="844"/>
      <c r="AR63" s="844"/>
      <c r="AS63" s="844"/>
      <c r="AT63" s="844"/>
      <c r="AU63" s="844">
        <v>472</v>
      </c>
      <c r="AV63" s="844"/>
      <c r="AW63" s="844"/>
      <c r="AX63" s="844"/>
      <c r="AY63" s="844"/>
      <c r="AZ63" s="848"/>
      <c r="BA63" s="848"/>
      <c r="BB63" s="848"/>
      <c r="BC63" s="848"/>
      <c r="BD63" s="848"/>
      <c r="BE63" s="849"/>
      <c r="BF63" s="849"/>
      <c r="BG63" s="849"/>
      <c r="BH63" s="849"/>
      <c r="BI63" s="850"/>
      <c r="BJ63" s="851" t="s">
        <v>141</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418</v>
      </c>
      <c r="B66" s="730"/>
      <c r="C66" s="730"/>
      <c r="D66" s="730"/>
      <c r="E66" s="730"/>
      <c r="F66" s="730"/>
      <c r="G66" s="730"/>
      <c r="H66" s="730"/>
      <c r="I66" s="730"/>
      <c r="J66" s="730"/>
      <c r="K66" s="730"/>
      <c r="L66" s="730"/>
      <c r="M66" s="730"/>
      <c r="N66" s="730"/>
      <c r="O66" s="730"/>
      <c r="P66" s="731"/>
      <c r="Q66" s="725" t="s">
        <v>398</v>
      </c>
      <c r="R66" s="721"/>
      <c r="S66" s="721"/>
      <c r="T66" s="721"/>
      <c r="U66" s="722"/>
      <c r="V66" s="725" t="s">
        <v>399</v>
      </c>
      <c r="W66" s="721"/>
      <c r="X66" s="721"/>
      <c r="Y66" s="721"/>
      <c r="Z66" s="722"/>
      <c r="AA66" s="725" t="s">
        <v>400</v>
      </c>
      <c r="AB66" s="721"/>
      <c r="AC66" s="721"/>
      <c r="AD66" s="721"/>
      <c r="AE66" s="722"/>
      <c r="AF66" s="854" t="s">
        <v>401</v>
      </c>
      <c r="AG66" s="815"/>
      <c r="AH66" s="815"/>
      <c r="AI66" s="815"/>
      <c r="AJ66" s="855"/>
      <c r="AK66" s="725" t="s">
        <v>402</v>
      </c>
      <c r="AL66" s="730"/>
      <c r="AM66" s="730"/>
      <c r="AN66" s="730"/>
      <c r="AO66" s="731"/>
      <c r="AP66" s="725" t="s">
        <v>403</v>
      </c>
      <c r="AQ66" s="721"/>
      <c r="AR66" s="721"/>
      <c r="AS66" s="721"/>
      <c r="AT66" s="722"/>
      <c r="AU66" s="725" t="s">
        <v>419</v>
      </c>
      <c r="AV66" s="721"/>
      <c r="AW66" s="721"/>
      <c r="AX66" s="721"/>
      <c r="AY66" s="722"/>
      <c r="AZ66" s="725" t="s">
        <v>382</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575</v>
      </c>
      <c r="C68" s="870"/>
      <c r="D68" s="870"/>
      <c r="E68" s="870"/>
      <c r="F68" s="870"/>
      <c r="G68" s="870"/>
      <c r="H68" s="870"/>
      <c r="I68" s="870"/>
      <c r="J68" s="870"/>
      <c r="K68" s="870"/>
      <c r="L68" s="870"/>
      <c r="M68" s="870"/>
      <c r="N68" s="870"/>
      <c r="O68" s="870"/>
      <c r="P68" s="871"/>
      <c r="Q68" s="872">
        <v>753</v>
      </c>
      <c r="R68" s="866"/>
      <c r="S68" s="866"/>
      <c r="T68" s="866"/>
      <c r="U68" s="866"/>
      <c r="V68" s="866">
        <v>711</v>
      </c>
      <c r="W68" s="866"/>
      <c r="X68" s="866"/>
      <c r="Y68" s="866"/>
      <c r="Z68" s="866"/>
      <c r="AA68" s="866">
        <v>42</v>
      </c>
      <c r="AB68" s="866"/>
      <c r="AC68" s="866"/>
      <c r="AD68" s="866"/>
      <c r="AE68" s="866"/>
      <c r="AF68" s="866">
        <v>42</v>
      </c>
      <c r="AG68" s="866"/>
      <c r="AH68" s="866"/>
      <c r="AI68" s="866"/>
      <c r="AJ68" s="866"/>
      <c r="AK68" s="866" t="s">
        <v>574</v>
      </c>
      <c r="AL68" s="866"/>
      <c r="AM68" s="866"/>
      <c r="AN68" s="866"/>
      <c r="AO68" s="866"/>
      <c r="AP68" s="866">
        <v>0</v>
      </c>
      <c r="AQ68" s="866"/>
      <c r="AR68" s="866"/>
      <c r="AS68" s="866"/>
      <c r="AT68" s="866"/>
      <c r="AU68" s="866" t="s">
        <v>574</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576</v>
      </c>
      <c r="C69" s="874"/>
      <c r="D69" s="874"/>
      <c r="E69" s="874"/>
      <c r="F69" s="874"/>
      <c r="G69" s="874"/>
      <c r="H69" s="874"/>
      <c r="I69" s="874"/>
      <c r="J69" s="874"/>
      <c r="K69" s="874"/>
      <c r="L69" s="874"/>
      <c r="M69" s="874"/>
      <c r="N69" s="874"/>
      <c r="O69" s="874"/>
      <c r="P69" s="875"/>
      <c r="Q69" s="876">
        <v>1295</v>
      </c>
      <c r="R69" s="830"/>
      <c r="S69" s="830"/>
      <c r="T69" s="830"/>
      <c r="U69" s="830"/>
      <c r="V69" s="830">
        <v>1277</v>
      </c>
      <c r="W69" s="830"/>
      <c r="X69" s="830"/>
      <c r="Y69" s="830"/>
      <c r="Z69" s="830"/>
      <c r="AA69" s="830">
        <v>18</v>
      </c>
      <c r="AB69" s="830"/>
      <c r="AC69" s="830"/>
      <c r="AD69" s="830"/>
      <c r="AE69" s="830"/>
      <c r="AF69" s="830">
        <v>18</v>
      </c>
      <c r="AG69" s="830"/>
      <c r="AH69" s="830"/>
      <c r="AI69" s="830"/>
      <c r="AJ69" s="830"/>
      <c r="AK69" s="830" t="s">
        <v>574</v>
      </c>
      <c r="AL69" s="830"/>
      <c r="AM69" s="830"/>
      <c r="AN69" s="830"/>
      <c r="AO69" s="830"/>
      <c r="AP69" s="830">
        <v>0</v>
      </c>
      <c r="AQ69" s="830"/>
      <c r="AR69" s="830"/>
      <c r="AS69" s="830"/>
      <c r="AT69" s="830"/>
      <c r="AU69" s="830" t="s">
        <v>574</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577</v>
      </c>
      <c r="C70" s="874"/>
      <c r="D70" s="874"/>
      <c r="E70" s="874"/>
      <c r="F70" s="874"/>
      <c r="G70" s="874"/>
      <c r="H70" s="874"/>
      <c r="I70" s="874"/>
      <c r="J70" s="874"/>
      <c r="K70" s="874"/>
      <c r="L70" s="874"/>
      <c r="M70" s="874"/>
      <c r="N70" s="874"/>
      <c r="O70" s="874"/>
      <c r="P70" s="875"/>
      <c r="Q70" s="876">
        <v>34</v>
      </c>
      <c r="R70" s="830"/>
      <c r="S70" s="830"/>
      <c r="T70" s="830"/>
      <c r="U70" s="830"/>
      <c r="V70" s="830">
        <v>31</v>
      </c>
      <c r="W70" s="830"/>
      <c r="X70" s="830"/>
      <c r="Y70" s="830"/>
      <c r="Z70" s="830"/>
      <c r="AA70" s="830">
        <v>3</v>
      </c>
      <c r="AB70" s="830"/>
      <c r="AC70" s="830"/>
      <c r="AD70" s="830"/>
      <c r="AE70" s="830"/>
      <c r="AF70" s="830">
        <v>3</v>
      </c>
      <c r="AG70" s="830"/>
      <c r="AH70" s="830"/>
      <c r="AI70" s="830"/>
      <c r="AJ70" s="830"/>
      <c r="AK70" s="830" t="s">
        <v>574</v>
      </c>
      <c r="AL70" s="830"/>
      <c r="AM70" s="830"/>
      <c r="AN70" s="830"/>
      <c r="AO70" s="830"/>
      <c r="AP70" s="830">
        <v>0</v>
      </c>
      <c r="AQ70" s="830"/>
      <c r="AR70" s="830"/>
      <c r="AS70" s="830"/>
      <c r="AT70" s="830"/>
      <c r="AU70" s="830" t="s">
        <v>574</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578</v>
      </c>
      <c r="C71" s="874"/>
      <c r="D71" s="874"/>
      <c r="E71" s="874"/>
      <c r="F71" s="874"/>
      <c r="G71" s="874"/>
      <c r="H71" s="874"/>
      <c r="I71" s="874"/>
      <c r="J71" s="874"/>
      <c r="K71" s="874"/>
      <c r="L71" s="874"/>
      <c r="M71" s="874"/>
      <c r="N71" s="874"/>
      <c r="O71" s="874"/>
      <c r="P71" s="875"/>
      <c r="Q71" s="876">
        <v>20</v>
      </c>
      <c r="R71" s="830"/>
      <c r="S71" s="830"/>
      <c r="T71" s="830"/>
      <c r="U71" s="830"/>
      <c r="V71" s="830">
        <v>19</v>
      </c>
      <c r="W71" s="830"/>
      <c r="X71" s="830"/>
      <c r="Y71" s="830"/>
      <c r="Z71" s="830"/>
      <c r="AA71" s="830">
        <v>1</v>
      </c>
      <c r="AB71" s="830"/>
      <c r="AC71" s="830"/>
      <c r="AD71" s="830"/>
      <c r="AE71" s="830"/>
      <c r="AF71" s="830">
        <v>1</v>
      </c>
      <c r="AG71" s="830"/>
      <c r="AH71" s="830"/>
      <c r="AI71" s="830"/>
      <c r="AJ71" s="830"/>
      <c r="AK71" s="830" t="s">
        <v>574</v>
      </c>
      <c r="AL71" s="830"/>
      <c r="AM71" s="830"/>
      <c r="AN71" s="830"/>
      <c r="AO71" s="830"/>
      <c r="AP71" s="830">
        <v>0</v>
      </c>
      <c r="AQ71" s="830"/>
      <c r="AR71" s="830"/>
      <c r="AS71" s="830"/>
      <c r="AT71" s="830"/>
      <c r="AU71" s="830" t="s">
        <v>574</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394</v>
      </c>
      <c r="B88" s="789" t="s">
        <v>420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64</v>
      </c>
      <c r="AG88" s="844"/>
      <c r="AH88" s="844"/>
      <c r="AI88" s="844"/>
      <c r="AJ88" s="844"/>
      <c r="AK88" s="841"/>
      <c r="AL88" s="841"/>
      <c r="AM88" s="841"/>
      <c r="AN88" s="841"/>
      <c r="AO88" s="841"/>
      <c r="AP88" s="844">
        <v>0</v>
      </c>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47</v>
      </c>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429</v>
      </c>
      <c r="AB109" s="893"/>
      <c r="AC109" s="893"/>
      <c r="AD109" s="893"/>
      <c r="AE109" s="894"/>
      <c r="AF109" s="892" t="s">
        <v>430</v>
      </c>
      <c r="AG109" s="893"/>
      <c r="AH109" s="893"/>
      <c r="AI109" s="893"/>
      <c r="AJ109" s="894"/>
      <c r="AK109" s="892" t="s">
        <v>311</v>
      </c>
      <c r="AL109" s="893"/>
      <c r="AM109" s="893"/>
      <c r="AN109" s="893"/>
      <c r="AO109" s="894"/>
      <c r="AP109" s="892" t="s">
        <v>431</v>
      </c>
      <c r="AQ109" s="893"/>
      <c r="AR109" s="893"/>
      <c r="AS109" s="893"/>
      <c r="AT109" s="895"/>
      <c r="AU109" s="912" t="s">
        <v>428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429</v>
      </c>
      <c r="BR109" s="893"/>
      <c r="BS109" s="893"/>
      <c r="BT109" s="893"/>
      <c r="BU109" s="894"/>
      <c r="BV109" s="892" t="s">
        <v>430</v>
      </c>
      <c r="BW109" s="893"/>
      <c r="BX109" s="893"/>
      <c r="BY109" s="893"/>
      <c r="BZ109" s="894"/>
      <c r="CA109" s="892" t="s">
        <v>311</v>
      </c>
      <c r="CB109" s="893"/>
      <c r="CC109" s="893"/>
      <c r="CD109" s="893"/>
      <c r="CE109" s="894"/>
      <c r="CF109" s="913" t="s">
        <v>431</v>
      </c>
      <c r="CG109" s="913"/>
      <c r="CH109" s="913"/>
      <c r="CI109" s="913"/>
      <c r="CJ109" s="913"/>
      <c r="CK109" s="892" t="s">
        <v>432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429</v>
      </c>
      <c r="DH109" s="893"/>
      <c r="DI109" s="893"/>
      <c r="DJ109" s="893"/>
      <c r="DK109" s="894"/>
      <c r="DL109" s="892" t="s">
        <v>430</v>
      </c>
      <c r="DM109" s="893"/>
      <c r="DN109" s="893"/>
      <c r="DO109" s="893"/>
      <c r="DP109" s="894"/>
      <c r="DQ109" s="892" t="s">
        <v>311</v>
      </c>
      <c r="DR109" s="893"/>
      <c r="DS109" s="893"/>
      <c r="DT109" s="893"/>
      <c r="DU109" s="894"/>
      <c r="DV109" s="892" t="s">
        <v>431</v>
      </c>
      <c r="DW109" s="893"/>
      <c r="DX109" s="893"/>
      <c r="DY109" s="893"/>
      <c r="DZ109" s="895"/>
    </row>
    <row r="110" spans="1:131" s="230" customFormat="1" ht="26.25" customHeight="1" x14ac:dyDescent="0.15">
      <c r="A110" s="896" t="s">
        <v>433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598453</v>
      </c>
      <c r="AB110" s="900"/>
      <c r="AC110" s="900"/>
      <c r="AD110" s="900"/>
      <c r="AE110" s="901"/>
      <c r="AF110" s="902">
        <v>629282</v>
      </c>
      <c r="AG110" s="900"/>
      <c r="AH110" s="900"/>
      <c r="AI110" s="900"/>
      <c r="AJ110" s="901"/>
      <c r="AK110" s="902">
        <v>623239</v>
      </c>
      <c r="AL110" s="900"/>
      <c r="AM110" s="900"/>
      <c r="AN110" s="900"/>
      <c r="AO110" s="901"/>
      <c r="AP110" s="903">
        <v>18.8</v>
      </c>
      <c r="AQ110" s="904"/>
      <c r="AR110" s="904"/>
      <c r="AS110" s="904"/>
      <c r="AT110" s="905"/>
      <c r="AU110" s="906" t="s">
        <v>75</v>
      </c>
      <c r="AV110" s="907"/>
      <c r="AW110" s="907"/>
      <c r="AX110" s="907"/>
      <c r="AY110" s="907"/>
      <c r="AZ110" s="929" t="s">
        <v>434</v>
      </c>
      <c r="BA110" s="897"/>
      <c r="BB110" s="897"/>
      <c r="BC110" s="897"/>
      <c r="BD110" s="897"/>
      <c r="BE110" s="897"/>
      <c r="BF110" s="897"/>
      <c r="BG110" s="897"/>
      <c r="BH110" s="897"/>
      <c r="BI110" s="897"/>
      <c r="BJ110" s="897"/>
      <c r="BK110" s="897"/>
      <c r="BL110" s="897"/>
      <c r="BM110" s="897"/>
      <c r="BN110" s="897"/>
      <c r="BO110" s="897"/>
      <c r="BP110" s="898"/>
      <c r="BQ110" s="930">
        <v>5313483</v>
      </c>
      <c r="BR110" s="931"/>
      <c r="BS110" s="931"/>
      <c r="BT110" s="931"/>
      <c r="BU110" s="931"/>
      <c r="BV110" s="931">
        <v>5074506</v>
      </c>
      <c r="BW110" s="931"/>
      <c r="BX110" s="931"/>
      <c r="BY110" s="931"/>
      <c r="BZ110" s="931"/>
      <c r="CA110" s="931">
        <v>4647237</v>
      </c>
      <c r="CB110" s="931"/>
      <c r="CC110" s="931"/>
      <c r="CD110" s="931"/>
      <c r="CE110" s="931"/>
      <c r="CF110" s="944">
        <v>139.9</v>
      </c>
      <c r="CG110" s="945"/>
      <c r="CH110" s="945"/>
      <c r="CI110" s="945"/>
      <c r="CJ110" s="945"/>
      <c r="CK110" s="946" t="s">
        <v>435</v>
      </c>
      <c r="CL110" s="947"/>
      <c r="CM110" s="929" t="s">
        <v>436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141</v>
      </c>
      <c r="DH110" s="931"/>
      <c r="DI110" s="931"/>
      <c r="DJ110" s="931"/>
      <c r="DK110" s="931"/>
      <c r="DL110" s="931" t="s">
        <v>437</v>
      </c>
      <c r="DM110" s="931"/>
      <c r="DN110" s="931"/>
      <c r="DO110" s="931"/>
      <c r="DP110" s="931"/>
      <c r="DQ110" s="931" t="s">
        <v>437</v>
      </c>
      <c r="DR110" s="931"/>
      <c r="DS110" s="931"/>
      <c r="DT110" s="931"/>
      <c r="DU110" s="931"/>
      <c r="DV110" s="932" t="s">
        <v>141</v>
      </c>
      <c r="DW110" s="932"/>
      <c r="DX110" s="932"/>
      <c r="DY110" s="932"/>
      <c r="DZ110" s="933"/>
    </row>
    <row r="111" spans="1:131" s="230" customFormat="1" ht="26.25" customHeight="1" x14ac:dyDescent="0.15">
      <c r="A111" s="934" t="s">
        <v>438</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437</v>
      </c>
      <c r="AB111" s="938"/>
      <c r="AC111" s="938"/>
      <c r="AD111" s="938"/>
      <c r="AE111" s="939"/>
      <c r="AF111" s="940" t="s">
        <v>141</v>
      </c>
      <c r="AG111" s="938"/>
      <c r="AH111" s="938"/>
      <c r="AI111" s="938"/>
      <c r="AJ111" s="939"/>
      <c r="AK111" s="940" t="s">
        <v>141</v>
      </c>
      <c r="AL111" s="938"/>
      <c r="AM111" s="938"/>
      <c r="AN111" s="938"/>
      <c r="AO111" s="939"/>
      <c r="AP111" s="941" t="s">
        <v>141</v>
      </c>
      <c r="AQ111" s="942"/>
      <c r="AR111" s="942"/>
      <c r="AS111" s="942"/>
      <c r="AT111" s="943"/>
      <c r="AU111" s="908"/>
      <c r="AV111" s="909"/>
      <c r="AW111" s="909"/>
      <c r="AX111" s="909"/>
      <c r="AY111" s="909"/>
      <c r="AZ111" s="922" t="s">
        <v>439</v>
      </c>
      <c r="BA111" s="923"/>
      <c r="BB111" s="923"/>
      <c r="BC111" s="923"/>
      <c r="BD111" s="923"/>
      <c r="BE111" s="923"/>
      <c r="BF111" s="923"/>
      <c r="BG111" s="923"/>
      <c r="BH111" s="923"/>
      <c r="BI111" s="923"/>
      <c r="BJ111" s="923"/>
      <c r="BK111" s="923"/>
      <c r="BL111" s="923"/>
      <c r="BM111" s="923"/>
      <c r="BN111" s="923"/>
      <c r="BO111" s="923"/>
      <c r="BP111" s="924"/>
      <c r="BQ111" s="925">
        <v>9162</v>
      </c>
      <c r="BR111" s="926"/>
      <c r="BS111" s="926"/>
      <c r="BT111" s="926"/>
      <c r="BU111" s="926"/>
      <c r="BV111" s="926">
        <v>4636</v>
      </c>
      <c r="BW111" s="926"/>
      <c r="BX111" s="926"/>
      <c r="BY111" s="926"/>
      <c r="BZ111" s="926"/>
      <c r="CA111" s="926">
        <v>179247</v>
      </c>
      <c r="CB111" s="926"/>
      <c r="CC111" s="926"/>
      <c r="CD111" s="926"/>
      <c r="CE111" s="926"/>
      <c r="CF111" s="920">
        <v>5.4</v>
      </c>
      <c r="CG111" s="921"/>
      <c r="CH111" s="921"/>
      <c r="CI111" s="921"/>
      <c r="CJ111" s="921"/>
      <c r="CK111" s="948"/>
      <c r="CL111" s="949"/>
      <c r="CM111" s="922" t="s">
        <v>440</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141</v>
      </c>
      <c r="DH111" s="926"/>
      <c r="DI111" s="926"/>
      <c r="DJ111" s="926"/>
      <c r="DK111" s="926"/>
      <c r="DL111" s="926" t="s">
        <v>141</v>
      </c>
      <c r="DM111" s="926"/>
      <c r="DN111" s="926"/>
      <c r="DO111" s="926"/>
      <c r="DP111" s="926"/>
      <c r="DQ111" s="926" t="s">
        <v>141</v>
      </c>
      <c r="DR111" s="926"/>
      <c r="DS111" s="926"/>
      <c r="DT111" s="926"/>
      <c r="DU111" s="926"/>
      <c r="DV111" s="927" t="s">
        <v>141</v>
      </c>
      <c r="DW111" s="927"/>
      <c r="DX111" s="927"/>
      <c r="DY111" s="927"/>
      <c r="DZ111" s="928"/>
    </row>
    <row r="112" spans="1:131" s="230" customFormat="1" ht="26.25" customHeight="1" x14ac:dyDescent="0.15">
      <c r="A112" s="952" t="s">
        <v>441</v>
      </c>
      <c r="B112" s="953"/>
      <c r="C112" s="923" t="s">
        <v>442</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141</v>
      </c>
      <c r="AB112" s="959"/>
      <c r="AC112" s="959"/>
      <c r="AD112" s="959"/>
      <c r="AE112" s="960"/>
      <c r="AF112" s="961" t="s">
        <v>141</v>
      </c>
      <c r="AG112" s="959"/>
      <c r="AH112" s="959"/>
      <c r="AI112" s="959"/>
      <c r="AJ112" s="960"/>
      <c r="AK112" s="961" t="s">
        <v>141</v>
      </c>
      <c r="AL112" s="959"/>
      <c r="AM112" s="959"/>
      <c r="AN112" s="959"/>
      <c r="AO112" s="960"/>
      <c r="AP112" s="962" t="s">
        <v>141</v>
      </c>
      <c r="AQ112" s="963"/>
      <c r="AR112" s="963"/>
      <c r="AS112" s="963"/>
      <c r="AT112" s="964"/>
      <c r="AU112" s="908"/>
      <c r="AV112" s="909"/>
      <c r="AW112" s="909"/>
      <c r="AX112" s="909"/>
      <c r="AY112" s="909"/>
      <c r="AZ112" s="922" t="s">
        <v>443</v>
      </c>
      <c r="BA112" s="923"/>
      <c r="BB112" s="923"/>
      <c r="BC112" s="923"/>
      <c r="BD112" s="923"/>
      <c r="BE112" s="923"/>
      <c r="BF112" s="923"/>
      <c r="BG112" s="923"/>
      <c r="BH112" s="923"/>
      <c r="BI112" s="923"/>
      <c r="BJ112" s="923"/>
      <c r="BK112" s="923"/>
      <c r="BL112" s="923"/>
      <c r="BM112" s="923"/>
      <c r="BN112" s="923"/>
      <c r="BO112" s="923"/>
      <c r="BP112" s="924"/>
      <c r="BQ112" s="925">
        <v>670197</v>
      </c>
      <c r="BR112" s="926"/>
      <c r="BS112" s="926"/>
      <c r="BT112" s="926"/>
      <c r="BU112" s="926"/>
      <c r="BV112" s="926">
        <v>579580</v>
      </c>
      <c r="BW112" s="926"/>
      <c r="BX112" s="926"/>
      <c r="BY112" s="926"/>
      <c r="BZ112" s="926"/>
      <c r="CA112" s="926">
        <v>472211</v>
      </c>
      <c r="CB112" s="926"/>
      <c r="CC112" s="926"/>
      <c r="CD112" s="926"/>
      <c r="CE112" s="926"/>
      <c r="CF112" s="920">
        <v>14.2</v>
      </c>
      <c r="CG112" s="921"/>
      <c r="CH112" s="921"/>
      <c r="CI112" s="921"/>
      <c r="CJ112" s="921"/>
      <c r="CK112" s="948"/>
      <c r="CL112" s="949"/>
      <c r="CM112" s="922" t="s">
        <v>444</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141</v>
      </c>
      <c r="DH112" s="926"/>
      <c r="DI112" s="926"/>
      <c r="DJ112" s="926"/>
      <c r="DK112" s="926"/>
      <c r="DL112" s="926" t="s">
        <v>141</v>
      </c>
      <c r="DM112" s="926"/>
      <c r="DN112" s="926"/>
      <c r="DO112" s="926"/>
      <c r="DP112" s="926"/>
      <c r="DQ112" s="926" t="s">
        <v>141</v>
      </c>
      <c r="DR112" s="926"/>
      <c r="DS112" s="926"/>
      <c r="DT112" s="926"/>
      <c r="DU112" s="926"/>
      <c r="DV112" s="927" t="s">
        <v>141</v>
      </c>
      <c r="DW112" s="927"/>
      <c r="DX112" s="927"/>
      <c r="DY112" s="927"/>
      <c r="DZ112" s="928"/>
    </row>
    <row r="113" spans="1:130" s="230" customFormat="1" ht="26.25" customHeight="1" x14ac:dyDescent="0.15">
      <c r="A113" s="954"/>
      <c r="B113" s="955"/>
      <c r="C113" s="923" t="s">
        <v>445</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137618</v>
      </c>
      <c r="AB113" s="938"/>
      <c r="AC113" s="938"/>
      <c r="AD113" s="938"/>
      <c r="AE113" s="939"/>
      <c r="AF113" s="940">
        <v>137695</v>
      </c>
      <c r="AG113" s="938"/>
      <c r="AH113" s="938"/>
      <c r="AI113" s="938"/>
      <c r="AJ113" s="939"/>
      <c r="AK113" s="940">
        <v>131027</v>
      </c>
      <c r="AL113" s="938"/>
      <c r="AM113" s="938"/>
      <c r="AN113" s="938"/>
      <c r="AO113" s="939"/>
      <c r="AP113" s="941">
        <v>3.9</v>
      </c>
      <c r="AQ113" s="942"/>
      <c r="AR113" s="942"/>
      <c r="AS113" s="942"/>
      <c r="AT113" s="943"/>
      <c r="AU113" s="908"/>
      <c r="AV113" s="909"/>
      <c r="AW113" s="909"/>
      <c r="AX113" s="909"/>
      <c r="AY113" s="909"/>
      <c r="AZ113" s="922" t="s">
        <v>446</v>
      </c>
      <c r="BA113" s="923"/>
      <c r="BB113" s="923"/>
      <c r="BC113" s="923"/>
      <c r="BD113" s="923"/>
      <c r="BE113" s="923"/>
      <c r="BF113" s="923"/>
      <c r="BG113" s="923"/>
      <c r="BH113" s="923"/>
      <c r="BI113" s="923"/>
      <c r="BJ113" s="923"/>
      <c r="BK113" s="923"/>
      <c r="BL113" s="923"/>
      <c r="BM113" s="923"/>
      <c r="BN113" s="923"/>
      <c r="BO113" s="923"/>
      <c r="BP113" s="924"/>
      <c r="BQ113" s="925" t="s">
        <v>141</v>
      </c>
      <c r="BR113" s="926"/>
      <c r="BS113" s="926"/>
      <c r="BT113" s="926"/>
      <c r="BU113" s="926"/>
      <c r="BV113" s="926" t="s">
        <v>141</v>
      </c>
      <c r="BW113" s="926"/>
      <c r="BX113" s="926"/>
      <c r="BY113" s="926"/>
      <c r="BZ113" s="926"/>
      <c r="CA113" s="926" t="s">
        <v>141</v>
      </c>
      <c r="CB113" s="926"/>
      <c r="CC113" s="926"/>
      <c r="CD113" s="926"/>
      <c r="CE113" s="926"/>
      <c r="CF113" s="920" t="s">
        <v>437</v>
      </c>
      <c r="CG113" s="921"/>
      <c r="CH113" s="921"/>
      <c r="CI113" s="921"/>
      <c r="CJ113" s="921"/>
      <c r="CK113" s="948"/>
      <c r="CL113" s="949"/>
      <c r="CM113" s="922" t="s">
        <v>447</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141</v>
      </c>
      <c r="DH113" s="959"/>
      <c r="DI113" s="959"/>
      <c r="DJ113" s="959"/>
      <c r="DK113" s="960"/>
      <c r="DL113" s="961" t="s">
        <v>141</v>
      </c>
      <c r="DM113" s="959"/>
      <c r="DN113" s="959"/>
      <c r="DO113" s="959"/>
      <c r="DP113" s="960"/>
      <c r="DQ113" s="961" t="s">
        <v>141</v>
      </c>
      <c r="DR113" s="959"/>
      <c r="DS113" s="959"/>
      <c r="DT113" s="959"/>
      <c r="DU113" s="960"/>
      <c r="DV113" s="962" t="s">
        <v>141</v>
      </c>
      <c r="DW113" s="963"/>
      <c r="DX113" s="963"/>
      <c r="DY113" s="963"/>
      <c r="DZ113" s="964"/>
    </row>
    <row r="114" spans="1:130" s="230" customFormat="1" ht="26.25" customHeight="1" x14ac:dyDescent="0.15">
      <c r="A114" s="954"/>
      <c r="B114" s="955"/>
      <c r="C114" s="923" t="s">
        <v>448</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141</v>
      </c>
      <c r="AB114" s="959"/>
      <c r="AC114" s="959"/>
      <c r="AD114" s="959"/>
      <c r="AE114" s="960"/>
      <c r="AF114" s="961" t="s">
        <v>141</v>
      </c>
      <c r="AG114" s="959"/>
      <c r="AH114" s="959"/>
      <c r="AI114" s="959"/>
      <c r="AJ114" s="960"/>
      <c r="AK114" s="961" t="s">
        <v>141</v>
      </c>
      <c r="AL114" s="959"/>
      <c r="AM114" s="959"/>
      <c r="AN114" s="959"/>
      <c r="AO114" s="960"/>
      <c r="AP114" s="962" t="s">
        <v>141</v>
      </c>
      <c r="AQ114" s="963"/>
      <c r="AR114" s="963"/>
      <c r="AS114" s="963"/>
      <c r="AT114" s="964"/>
      <c r="AU114" s="908"/>
      <c r="AV114" s="909"/>
      <c r="AW114" s="909"/>
      <c r="AX114" s="909"/>
      <c r="AY114" s="909"/>
      <c r="AZ114" s="922" t="s">
        <v>449</v>
      </c>
      <c r="BA114" s="923"/>
      <c r="BB114" s="923"/>
      <c r="BC114" s="923"/>
      <c r="BD114" s="923"/>
      <c r="BE114" s="923"/>
      <c r="BF114" s="923"/>
      <c r="BG114" s="923"/>
      <c r="BH114" s="923"/>
      <c r="BI114" s="923"/>
      <c r="BJ114" s="923"/>
      <c r="BK114" s="923"/>
      <c r="BL114" s="923"/>
      <c r="BM114" s="923"/>
      <c r="BN114" s="923"/>
      <c r="BO114" s="923"/>
      <c r="BP114" s="924"/>
      <c r="BQ114" s="925">
        <v>920808</v>
      </c>
      <c r="BR114" s="926"/>
      <c r="BS114" s="926"/>
      <c r="BT114" s="926"/>
      <c r="BU114" s="926"/>
      <c r="BV114" s="926">
        <v>895519</v>
      </c>
      <c r="BW114" s="926"/>
      <c r="BX114" s="926"/>
      <c r="BY114" s="926"/>
      <c r="BZ114" s="926"/>
      <c r="CA114" s="926">
        <v>886688</v>
      </c>
      <c r="CB114" s="926"/>
      <c r="CC114" s="926"/>
      <c r="CD114" s="926"/>
      <c r="CE114" s="926"/>
      <c r="CF114" s="920">
        <v>26.7</v>
      </c>
      <c r="CG114" s="921"/>
      <c r="CH114" s="921"/>
      <c r="CI114" s="921"/>
      <c r="CJ114" s="921"/>
      <c r="CK114" s="948"/>
      <c r="CL114" s="949"/>
      <c r="CM114" s="922" t="s">
        <v>450</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141</v>
      </c>
      <c r="DH114" s="959"/>
      <c r="DI114" s="959"/>
      <c r="DJ114" s="959"/>
      <c r="DK114" s="960"/>
      <c r="DL114" s="961" t="s">
        <v>141</v>
      </c>
      <c r="DM114" s="959"/>
      <c r="DN114" s="959"/>
      <c r="DO114" s="959"/>
      <c r="DP114" s="960"/>
      <c r="DQ114" s="961" t="s">
        <v>437</v>
      </c>
      <c r="DR114" s="959"/>
      <c r="DS114" s="959"/>
      <c r="DT114" s="959"/>
      <c r="DU114" s="960"/>
      <c r="DV114" s="962" t="s">
        <v>141</v>
      </c>
      <c r="DW114" s="963"/>
      <c r="DX114" s="963"/>
      <c r="DY114" s="963"/>
      <c r="DZ114" s="964"/>
    </row>
    <row r="115" spans="1:130" s="230" customFormat="1" ht="26.25" customHeight="1" x14ac:dyDescent="0.15">
      <c r="A115" s="954"/>
      <c r="B115" s="955"/>
      <c r="C115" s="923" t="s">
        <v>451</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526</v>
      </c>
      <c r="AB115" s="938"/>
      <c r="AC115" s="938"/>
      <c r="AD115" s="938"/>
      <c r="AE115" s="939"/>
      <c r="AF115" s="940">
        <v>370</v>
      </c>
      <c r="AG115" s="938"/>
      <c r="AH115" s="938"/>
      <c r="AI115" s="938"/>
      <c r="AJ115" s="939"/>
      <c r="AK115" s="940">
        <v>268</v>
      </c>
      <c r="AL115" s="938"/>
      <c r="AM115" s="938"/>
      <c r="AN115" s="938"/>
      <c r="AO115" s="939"/>
      <c r="AP115" s="941">
        <v>0</v>
      </c>
      <c r="AQ115" s="942"/>
      <c r="AR115" s="942"/>
      <c r="AS115" s="942"/>
      <c r="AT115" s="943"/>
      <c r="AU115" s="908"/>
      <c r="AV115" s="909"/>
      <c r="AW115" s="909"/>
      <c r="AX115" s="909"/>
      <c r="AY115" s="909"/>
      <c r="AZ115" s="922" t="s">
        <v>452</v>
      </c>
      <c r="BA115" s="923"/>
      <c r="BB115" s="923"/>
      <c r="BC115" s="923"/>
      <c r="BD115" s="923"/>
      <c r="BE115" s="923"/>
      <c r="BF115" s="923"/>
      <c r="BG115" s="923"/>
      <c r="BH115" s="923"/>
      <c r="BI115" s="923"/>
      <c r="BJ115" s="923"/>
      <c r="BK115" s="923"/>
      <c r="BL115" s="923"/>
      <c r="BM115" s="923"/>
      <c r="BN115" s="923"/>
      <c r="BO115" s="923"/>
      <c r="BP115" s="924"/>
      <c r="BQ115" s="925" t="s">
        <v>141</v>
      </c>
      <c r="BR115" s="926"/>
      <c r="BS115" s="926"/>
      <c r="BT115" s="926"/>
      <c r="BU115" s="926"/>
      <c r="BV115" s="926" t="s">
        <v>141</v>
      </c>
      <c r="BW115" s="926"/>
      <c r="BX115" s="926"/>
      <c r="BY115" s="926"/>
      <c r="BZ115" s="926"/>
      <c r="CA115" s="926" t="s">
        <v>437</v>
      </c>
      <c r="CB115" s="926"/>
      <c r="CC115" s="926"/>
      <c r="CD115" s="926"/>
      <c r="CE115" s="926"/>
      <c r="CF115" s="920" t="s">
        <v>141</v>
      </c>
      <c r="CG115" s="921"/>
      <c r="CH115" s="921"/>
      <c r="CI115" s="921"/>
      <c r="CJ115" s="921"/>
      <c r="CK115" s="948"/>
      <c r="CL115" s="949"/>
      <c r="CM115" s="922" t="s">
        <v>453</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437</v>
      </c>
      <c r="DH115" s="959"/>
      <c r="DI115" s="959"/>
      <c r="DJ115" s="959"/>
      <c r="DK115" s="960"/>
      <c r="DL115" s="961" t="s">
        <v>141</v>
      </c>
      <c r="DM115" s="959"/>
      <c r="DN115" s="959"/>
      <c r="DO115" s="959"/>
      <c r="DP115" s="960"/>
      <c r="DQ115" s="961" t="s">
        <v>437</v>
      </c>
      <c r="DR115" s="959"/>
      <c r="DS115" s="959"/>
      <c r="DT115" s="959"/>
      <c r="DU115" s="960"/>
      <c r="DV115" s="962" t="s">
        <v>141</v>
      </c>
      <c r="DW115" s="963"/>
      <c r="DX115" s="963"/>
      <c r="DY115" s="963"/>
      <c r="DZ115" s="964"/>
    </row>
    <row r="116" spans="1:130" s="230" customFormat="1" ht="26.25" customHeight="1" x14ac:dyDescent="0.15">
      <c r="A116" s="956"/>
      <c r="B116" s="957"/>
      <c r="C116" s="965" t="s">
        <v>454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58</v>
      </c>
      <c r="AB116" s="959"/>
      <c r="AC116" s="959"/>
      <c r="AD116" s="959"/>
      <c r="AE116" s="960"/>
      <c r="AF116" s="961" t="s">
        <v>141</v>
      </c>
      <c r="AG116" s="959"/>
      <c r="AH116" s="959"/>
      <c r="AI116" s="959"/>
      <c r="AJ116" s="960"/>
      <c r="AK116" s="961" t="s">
        <v>141</v>
      </c>
      <c r="AL116" s="959"/>
      <c r="AM116" s="959"/>
      <c r="AN116" s="959"/>
      <c r="AO116" s="960"/>
      <c r="AP116" s="962" t="s">
        <v>437</v>
      </c>
      <c r="AQ116" s="963"/>
      <c r="AR116" s="963"/>
      <c r="AS116" s="963"/>
      <c r="AT116" s="964"/>
      <c r="AU116" s="908"/>
      <c r="AV116" s="909"/>
      <c r="AW116" s="909"/>
      <c r="AX116" s="909"/>
      <c r="AY116" s="909"/>
      <c r="AZ116" s="967" t="s">
        <v>455</v>
      </c>
      <c r="BA116" s="968"/>
      <c r="BB116" s="968"/>
      <c r="BC116" s="968"/>
      <c r="BD116" s="968"/>
      <c r="BE116" s="968"/>
      <c r="BF116" s="968"/>
      <c r="BG116" s="968"/>
      <c r="BH116" s="968"/>
      <c r="BI116" s="968"/>
      <c r="BJ116" s="968"/>
      <c r="BK116" s="968"/>
      <c r="BL116" s="968"/>
      <c r="BM116" s="968"/>
      <c r="BN116" s="968"/>
      <c r="BO116" s="968"/>
      <c r="BP116" s="969"/>
      <c r="BQ116" s="925" t="s">
        <v>141</v>
      </c>
      <c r="BR116" s="926"/>
      <c r="BS116" s="926"/>
      <c r="BT116" s="926"/>
      <c r="BU116" s="926"/>
      <c r="BV116" s="926" t="s">
        <v>141</v>
      </c>
      <c r="BW116" s="926"/>
      <c r="BX116" s="926"/>
      <c r="BY116" s="926"/>
      <c r="BZ116" s="926"/>
      <c r="CA116" s="926" t="s">
        <v>141</v>
      </c>
      <c r="CB116" s="926"/>
      <c r="CC116" s="926"/>
      <c r="CD116" s="926"/>
      <c r="CE116" s="926"/>
      <c r="CF116" s="920" t="s">
        <v>141</v>
      </c>
      <c r="CG116" s="921"/>
      <c r="CH116" s="921"/>
      <c r="CI116" s="921"/>
      <c r="CJ116" s="921"/>
      <c r="CK116" s="948"/>
      <c r="CL116" s="949"/>
      <c r="CM116" s="922" t="s">
        <v>456</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141</v>
      </c>
      <c r="DH116" s="959"/>
      <c r="DI116" s="959"/>
      <c r="DJ116" s="959"/>
      <c r="DK116" s="960"/>
      <c r="DL116" s="961" t="s">
        <v>141</v>
      </c>
      <c r="DM116" s="959"/>
      <c r="DN116" s="959"/>
      <c r="DO116" s="959"/>
      <c r="DP116" s="960"/>
      <c r="DQ116" s="961" t="s">
        <v>141</v>
      </c>
      <c r="DR116" s="959"/>
      <c r="DS116" s="959"/>
      <c r="DT116" s="959"/>
      <c r="DU116" s="960"/>
      <c r="DV116" s="962" t="s">
        <v>141</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457</v>
      </c>
      <c r="Z117" s="894"/>
      <c r="AA117" s="978">
        <v>736655</v>
      </c>
      <c r="AB117" s="979"/>
      <c r="AC117" s="979"/>
      <c r="AD117" s="979"/>
      <c r="AE117" s="980"/>
      <c r="AF117" s="981">
        <v>767347</v>
      </c>
      <c r="AG117" s="979"/>
      <c r="AH117" s="979"/>
      <c r="AI117" s="979"/>
      <c r="AJ117" s="980"/>
      <c r="AK117" s="981">
        <v>754534</v>
      </c>
      <c r="AL117" s="979"/>
      <c r="AM117" s="979"/>
      <c r="AN117" s="979"/>
      <c r="AO117" s="980"/>
      <c r="AP117" s="982"/>
      <c r="AQ117" s="983"/>
      <c r="AR117" s="983"/>
      <c r="AS117" s="983"/>
      <c r="AT117" s="984"/>
      <c r="AU117" s="908"/>
      <c r="AV117" s="909"/>
      <c r="AW117" s="909"/>
      <c r="AX117" s="909"/>
      <c r="AY117" s="909"/>
      <c r="AZ117" s="974" t="s">
        <v>458</v>
      </c>
      <c r="BA117" s="975"/>
      <c r="BB117" s="975"/>
      <c r="BC117" s="975"/>
      <c r="BD117" s="975"/>
      <c r="BE117" s="975"/>
      <c r="BF117" s="975"/>
      <c r="BG117" s="975"/>
      <c r="BH117" s="975"/>
      <c r="BI117" s="975"/>
      <c r="BJ117" s="975"/>
      <c r="BK117" s="975"/>
      <c r="BL117" s="975"/>
      <c r="BM117" s="975"/>
      <c r="BN117" s="975"/>
      <c r="BO117" s="975"/>
      <c r="BP117" s="976"/>
      <c r="BQ117" s="925" t="s">
        <v>141</v>
      </c>
      <c r="BR117" s="926"/>
      <c r="BS117" s="926"/>
      <c r="BT117" s="926"/>
      <c r="BU117" s="926"/>
      <c r="BV117" s="926" t="s">
        <v>141</v>
      </c>
      <c r="BW117" s="926"/>
      <c r="BX117" s="926"/>
      <c r="BY117" s="926"/>
      <c r="BZ117" s="926"/>
      <c r="CA117" s="926" t="s">
        <v>141</v>
      </c>
      <c r="CB117" s="926"/>
      <c r="CC117" s="926"/>
      <c r="CD117" s="926"/>
      <c r="CE117" s="926"/>
      <c r="CF117" s="920" t="s">
        <v>409</v>
      </c>
      <c r="CG117" s="921"/>
      <c r="CH117" s="921"/>
      <c r="CI117" s="921"/>
      <c r="CJ117" s="921"/>
      <c r="CK117" s="948"/>
      <c r="CL117" s="949"/>
      <c r="CM117" s="922" t="s">
        <v>459</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141</v>
      </c>
      <c r="DH117" s="959"/>
      <c r="DI117" s="959"/>
      <c r="DJ117" s="959"/>
      <c r="DK117" s="960"/>
      <c r="DL117" s="961" t="s">
        <v>141</v>
      </c>
      <c r="DM117" s="959"/>
      <c r="DN117" s="959"/>
      <c r="DO117" s="959"/>
      <c r="DP117" s="960"/>
      <c r="DQ117" s="961" t="s">
        <v>141</v>
      </c>
      <c r="DR117" s="959"/>
      <c r="DS117" s="959"/>
      <c r="DT117" s="959"/>
      <c r="DU117" s="960"/>
      <c r="DV117" s="962" t="s">
        <v>141</v>
      </c>
      <c r="DW117" s="963"/>
      <c r="DX117" s="963"/>
      <c r="DY117" s="963"/>
      <c r="DZ117" s="964"/>
    </row>
    <row r="118" spans="1:130" s="230" customFormat="1" ht="26.25" customHeight="1" x14ac:dyDescent="0.15">
      <c r="A118" s="912" t="s">
        <v>432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429</v>
      </c>
      <c r="AB118" s="893"/>
      <c r="AC118" s="893"/>
      <c r="AD118" s="893"/>
      <c r="AE118" s="894"/>
      <c r="AF118" s="892" t="s">
        <v>430</v>
      </c>
      <c r="AG118" s="893"/>
      <c r="AH118" s="893"/>
      <c r="AI118" s="893"/>
      <c r="AJ118" s="894"/>
      <c r="AK118" s="892" t="s">
        <v>311</v>
      </c>
      <c r="AL118" s="893"/>
      <c r="AM118" s="893"/>
      <c r="AN118" s="893"/>
      <c r="AO118" s="894"/>
      <c r="AP118" s="970" t="s">
        <v>431</v>
      </c>
      <c r="AQ118" s="971"/>
      <c r="AR118" s="971"/>
      <c r="AS118" s="971"/>
      <c r="AT118" s="972"/>
      <c r="AU118" s="908"/>
      <c r="AV118" s="909"/>
      <c r="AW118" s="909"/>
      <c r="AX118" s="909"/>
      <c r="AY118" s="909"/>
      <c r="AZ118" s="973" t="s">
        <v>460</v>
      </c>
      <c r="BA118" s="965"/>
      <c r="BB118" s="965"/>
      <c r="BC118" s="965"/>
      <c r="BD118" s="965"/>
      <c r="BE118" s="965"/>
      <c r="BF118" s="965"/>
      <c r="BG118" s="965"/>
      <c r="BH118" s="965"/>
      <c r="BI118" s="965"/>
      <c r="BJ118" s="965"/>
      <c r="BK118" s="965"/>
      <c r="BL118" s="965"/>
      <c r="BM118" s="965"/>
      <c r="BN118" s="965"/>
      <c r="BO118" s="965"/>
      <c r="BP118" s="966"/>
      <c r="BQ118" s="999" t="s">
        <v>141</v>
      </c>
      <c r="BR118" s="1000"/>
      <c r="BS118" s="1000"/>
      <c r="BT118" s="1000"/>
      <c r="BU118" s="1000"/>
      <c r="BV118" s="1000" t="s">
        <v>141</v>
      </c>
      <c r="BW118" s="1000"/>
      <c r="BX118" s="1000"/>
      <c r="BY118" s="1000"/>
      <c r="BZ118" s="1000"/>
      <c r="CA118" s="1000" t="s">
        <v>141</v>
      </c>
      <c r="CB118" s="1000"/>
      <c r="CC118" s="1000"/>
      <c r="CD118" s="1000"/>
      <c r="CE118" s="1000"/>
      <c r="CF118" s="920" t="s">
        <v>141</v>
      </c>
      <c r="CG118" s="921"/>
      <c r="CH118" s="921"/>
      <c r="CI118" s="921"/>
      <c r="CJ118" s="921"/>
      <c r="CK118" s="948"/>
      <c r="CL118" s="949"/>
      <c r="CM118" s="922" t="s">
        <v>461</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141</v>
      </c>
      <c r="DH118" s="959"/>
      <c r="DI118" s="959"/>
      <c r="DJ118" s="959"/>
      <c r="DK118" s="960"/>
      <c r="DL118" s="961" t="s">
        <v>141</v>
      </c>
      <c r="DM118" s="959"/>
      <c r="DN118" s="959"/>
      <c r="DO118" s="959"/>
      <c r="DP118" s="960"/>
      <c r="DQ118" s="961" t="s">
        <v>141</v>
      </c>
      <c r="DR118" s="959"/>
      <c r="DS118" s="959"/>
      <c r="DT118" s="959"/>
      <c r="DU118" s="960"/>
      <c r="DV118" s="962" t="s">
        <v>141</v>
      </c>
      <c r="DW118" s="963"/>
      <c r="DX118" s="963"/>
      <c r="DY118" s="963"/>
      <c r="DZ118" s="964"/>
    </row>
    <row r="119" spans="1:130" s="230" customFormat="1" ht="26.25" customHeight="1" x14ac:dyDescent="0.15">
      <c r="A119" s="1062" t="s">
        <v>435</v>
      </c>
      <c r="B119" s="947"/>
      <c r="C119" s="929" t="s">
        <v>436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141</v>
      </c>
      <c r="AB119" s="900"/>
      <c r="AC119" s="900"/>
      <c r="AD119" s="900"/>
      <c r="AE119" s="901"/>
      <c r="AF119" s="902" t="s">
        <v>437</v>
      </c>
      <c r="AG119" s="900"/>
      <c r="AH119" s="900"/>
      <c r="AI119" s="900"/>
      <c r="AJ119" s="901"/>
      <c r="AK119" s="902" t="s">
        <v>141</v>
      </c>
      <c r="AL119" s="900"/>
      <c r="AM119" s="900"/>
      <c r="AN119" s="900"/>
      <c r="AO119" s="901"/>
      <c r="AP119" s="903" t="s">
        <v>409</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462</v>
      </c>
      <c r="BP119" s="1005"/>
      <c r="BQ119" s="999">
        <v>6913650</v>
      </c>
      <c r="BR119" s="1000"/>
      <c r="BS119" s="1000"/>
      <c r="BT119" s="1000"/>
      <c r="BU119" s="1000"/>
      <c r="BV119" s="1000">
        <v>6554241</v>
      </c>
      <c r="BW119" s="1000"/>
      <c r="BX119" s="1000"/>
      <c r="BY119" s="1000"/>
      <c r="BZ119" s="1000"/>
      <c r="CA119" s="1000">
        <v>6185383</v>
      </c>
      <c r="CB119" s="1000"/>
      <c r="CC119" s="1000"/>
      <c r="CD119" s="1000"/>
      <c r="CE119" s="1000"/>
      <c r="CF119" s="1001"/>
      <c r="CG119" s="1002"/>
      <c r="CH119" s="1002"/>
      <c r="CI119" s="1002"/>
      <c r="CJ119" s="1003"/>
      <c r="CK119" s="950"/>
      <c r="CL119" s="951"/>
      <c r="CM119" s="973" t="s">
        <v>463</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9162</v>
      </c>
      <c r="DH119" s="986"/>
      <c r="DI119" s="986"/>
      <c r="DJ119" s="986"/>
      <c r="DK119" s="987"/>
      <c r="DL119" s="985">
        <v>4636</v>
      </c>
      <c r="DM119" s="986"/>
      <c r="DN119" s="986"/>
      <c r="DO119" s="986"/>
      <c r="DP119" s="987"/>
      <c r="DQ119" s="985">
        <v>179247</v>
      </c>
      <c r="DR119" s="986"/>
      <c r="DS119" s="986"/>
      <c r="DT119" s="986"/>
      <c r="DU119" s="987"/>
      <c r="DV119" s="988">
        <v>5.4</v>
      </c>
      <c r="DW119" s="989"/>
      <c r="DX119" s="989"/>
      <c r="DY119" s="989"/>
      <c r="DZ119" s="990"/>
    </row>
    <row r="120" spans="1:130" s="230" customFormat="1" ht="26.25" customHeight="1" x14ac:dyDescent="0.15">
      <c r="A120" s="1063"/>
      <c r="B120" s="949"/>
      <c r="C120" s="922" t="s">
        <v>440</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141</v>
      </c>
      <c r="AB120" s="959"/>
      <c r="AC120" s="959"/>
      <c r="AD120" s="959"/>
      <c r="AE120" s="960"/>
      <c r="AF120" s="961" t="s">
        <v>437</v>
      </c>
      <c r="AG120" s="959"/>
      <c r="AH120" s="959"/>
      <c r="AI120" s="959"/>
      <c r="AJ120" s="960"/>
      <c r="AK120" s="961" t="s">
        <v>409</v>
      </c>
      <c r="AL120" s="959"/>
      <c r="AM120" s="959"/>
      <c r="AN120" s="959"/>
      <c r="AO120" s="960"/>
      <c r="AP120" s="962" t="s">
        <v>141</v>
      </c>
      <c r="AQ120" s="963"/>
      <c r="AR120" s="963"/>
      <c r="AS120" s="963"/>
      <c r="AT120" s="964"/>
      <c r="AU120" s="991" t="s">
        <v>464</v>
      </c>
      <c r="AV120" s="992"/>
      <c r="AW120" s="992"/>
      <c r="AX120" s="992"/>
      <c r="AY120" s="993"/>
      <c r="AZ120" s="929" t="s">
        <v>465</v>
      </c>
      <c r="BA120" s="897"/>
      <c r="BB120" s="897"/>
      <c r="BC120" s="897"/>
      <c r="BD120" s="897"/>
      <c r="BE120" s="897"/>
      <c r="BF120" s="897"/>
      <c r="BG120" s="897"/>
      <c r="BH120" s="897"/>
      <c r="BI120" s="897"/>
      <c r="BJ120" s="897"/>
      <c r="BK120" s="897"/>
      <c r="BL120" s="897"/>
      <c r="BM120" s="897"/>
      <c r="BN120" s="897"/>
      <c r="BO120" s="897"/>
      <c r="BP120" s="898"/>
      <c r="BQ120" s="930">
        <v>4364832</v>
      </c>
      <c r="BR120" s="931"/>
      <c r="BS120" s="931"/>
      <c r="BT120" s="931"/>
      <c r="BU120" s="931"/>
      <c r="BV120" s="931">
        <v>4715467</v>
      </c>
      <c r="BW120" s="931"/>
      <c r="BX120" s="931"/>
      <c r="BY120" s="931"/>
      <c r="BZ120" s="931"/>
      <c r="CA120" s="931">
        <v>4810912</v>
      </c>
      <c r="CB120" s="931"/>
      <c r="CC120" s="931"/>
      <c r="CD120" s="931"/>
      <c r="CE120" s="931"/>
      <c r="CF120" s="944">
        <v>144.80000000000001</v>
      </c>
      <c r="CG120" s="945"/>
      <c r="CH120" s="945"/>
      <c r="CI120" s="945"/>
      <c r="CJ120" s="945"/>
      <c r="CK120" s="1006" t="s">
        <v>466</v>
      </c>
      <c r="CL120" s="1007"/>
      <c r="CM120" s="1007"/>
      <c r="CN120" s="1007"/>
      <c r="CO120" s="1008"/>
      <c r="CP120" s="1014" t="s">
        <v>467</v>
      </c>
      <c r="CQ120" s="1015"/>
      <c r="CR120" s="1015"/>
      <c r="CS120" s="1015"/>
      <c r="CT120" s="1015"/>
      <c r="CU120" s="1015"/>
      <c r="CV120" s="1015"/>
      <c r="CW120" s="1015"/>
      <c r="CX120" s="1015"/>
      <c r="CY120" s="1015"/>
      <c r="CZ120" s="1015"/>
      <c r="DA120" s="1015"/>
      <c r="DB120" s="1015"/>
      <c r="DC120" s="1015"/>
      <c r="DD120" s="1015"/>
      <c r="DE120" s="1015"/>
      <c r="DF120" s="1016"/>
      <c r="DG120" s="930">
        <v>669644</v>
      </c>
      <c r="DH120" s="931"/>
      <c r="DI120" s="931"/>
      <c r="DJ120" s="931"/>
      <c r="DK120" s="931"/>
      <c r="DL120" s="931">
        <v>575831</v>
      </c>
      <c r="DM120" s="931"/>
      <c r="DN120" s="931"/>
      <c r="DO120" s="931"/>
      <c r="DP120" s="931"/>
      <c r="DQ120" s="931">
        <v>468811</v>
      </c>
      <c r="DR120" s="931"/>
      <c r="DS120" s="931"/>
      <c r="DT120" s="931"/>
      <c r="DU120" s="931"/>
      <c r="DV120" s="932">
        <v>14.1</v>
      </c>
      <c r="DW120" s="932"/>
      <c r="DX120" s="932"/>
      <c r="DY120" s="932"/>
      <c r="DZ120" s="933"/>
    </row>
    <row r="121" spans="1:130" s="230" customFormat="1" ht="26.25" customHeight="1" x14ac:dyDescent="0.15">
      <c r="A121" s="1063"/>
      <c r="B121" s="949"/>
      <c r="C121" s="974" t="s">
        <v>468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409</v>
      </c>
      <c r="AB121" s="959"/>
      <c r="AC121" s="959"/>
      <c r="AD121" s="959"/>
      <c r="AE121" s="960"/>
      <c r="AF121" s="961" t="s">
        <v>141</v>
      </c>
      <c r="AG121" s="959"/>
      <c r="AH121" s="959"/>
      <c r="AI121" s="959"/>
      <c r="AJ121" s="960"/>
      <c r="AK121" s="961" t="s">
        <v>437</v>
      </c>
      <c r="AL121" s="959"/>
      <c r="AM121" s="959"/>
      <c r="AN121" s="959"/>
      <c r="AO121" s="960"/>
      <c r="AP121" s="962" t="s">
        <v>141</v>
      </c>
      <c r="AQ121" s="963"/>
      <c r="AR121" s="963"/>
      <c r="AS121" s="963"/>
      <c r="AT121" s="964"/>
      <c r="AU121" s="994"/>
      <c r="AV121" s="995"/>
      <c r="AW121" s="995"/>
      <c r="AX121" s="995"/>
      <c r="AY121" s="996"/>
      <c r="AZ121" s="922" t="s">
        <v>469</v>
      </c>
      <c r="BA121" s="923"/>
      <c r="BB121" s="923"/>
      <c r="BC121" s="923"/>
      <c r="BD121" s="923"/>
      <c r="BE121" s="923"/>
      <c r="BF121" s="923"/>
      <c r="BG121" s="923"/>
      <c r="BH121" s="923"/>
      <c r="BI121" s="923"/>
      <c r="BJ121" s="923"/>
      <c r="BK121" s="923"/>
      <c r="BL121" s="923"/>
      <c r="BM121" s="923"/>
      <c r="BN121" s="923"/>
      <c r="BO121" s="923"/>
      <c r="BP121" s="924"/>
      <c r="BQ121" s="925">
        <v>113378</v>
      </c>
      <c r="BR121" s="926"/>
      <c r="BS121" s="926"/>
      <c r="BT121" s="926"/>
      <c r="BU121" s="926"/>
      <c r="BV121" s="926">
        <v>75165</v>
      </c>
      <c r="BW121" s="926"/>
      <c r="BX121" s="926"/>
      <c r="BY121" s="926"/>
      <c r="BZ121" s="926"/>
      <c r="CA121" s="926">
        <v>43478</v>
      </c>
      <c r="CB121" s="926"/>
      <c r="CC121" s="926"/>
      <c r="CD121" s="926"/>
      <c r="CE121" s="926"/>
      <c r="CF121" s="920">
        <v>1.3</v>
      </c>
      <c r="CG121" s="921"/>
      <c r="CH121" s="921"/>
      <c r="CI121" s="921"/>
      <c r="CJ121" s="921"/>
      <c r="CK121" s="1009"/>
      <c r="CL121" s="1010"/>
      <c r="CM121" s="1010"/>
      <c r="CN121" s="1010"/>
      <c r="CO121" s="1011"/>
      <c r="CP121" s="1019" t="s">
        <v>412</v>
      </c>
      <c r="CQ121" s="1020"/>
      <c r="CR121" s="1020"/>
      <c r="CS121" s="1020"/>
      <c r="CT121" s="1020"/>
      <c r="CU121" s="1020"/>
      <c r="CV121" s="1020"/>
      <c r="CW121" s="1020"/>
      <c r="CX121" s="1020"/>
      <c r="CY121" s="1020"/>
      <c r="CZ121" s="1020"/>
      <c r="DA121" s="1020"/>
      <c r="DB121" s="1020"/>
      <c r="DC121" s="1020"/>
      <c r="DD121" s="1020"/>
      <c r="DE121" s="1020"/>
      <c r="DF121" s="1021"/>
      <c r="DG121" s="925" t="s">
        <v>141</v>
      </c>
      <c r="DH121" s="926"/>
      <c r="DI121" s="926"/>
      <c r="DJ121" s="926"/>
      <c r="DK121" s="926"/>
      <c r="DL121" s="926">
        <v>3630</v>
      </c>
      <c r="DM121" s="926"/>
      <c r="DN121" s="926"/>
      <c r="DO121" s="926"/>
      <c r="DP121" s="926"/>
      <c r="DQ121" s="926">
        <v>3350</v>
      </c>
      <c r="DR121" s="926"/>
      <c r="DS121" s="926"/>
      <c r="DT121" s="926"/>
      <c r="DU121" s="926"/>
      <c r="DV121" s="927">
        <v>0.1</v>
      </c>
      <c r="DW121" s="927"/>
      <c r="DX121" s="927"/>
      <c r="DY121" s="927"/>
      <c r="DZ121" s="928"/>
    </row>
    <row r="122" spans="1:130" s="230" customFormat="1" ht="26.25" customHeight="1" x14ac:dyDescent="0.15">
      <c r="A122" s="1063"/>
      <c r="B122" s="949"/>
      <c r="C122" s="922" t="s">
        <v>450</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141</v>
      </c>
      <c r="AB122" s="959"/>
      <c r="AC122" s="959"/>
      <c r="AD122" s="959"/>
      <c r="AE122" s="960"/>
      <c r="AF122" s="961" t="s">
        <v>141</v>
      </c>
      <c r="AG122" s="959"/>
      <c r="AH122" s="959"/>
      <c r="AI122" s="959"/>
      <c r="AJ122" s="960"/>
      <c r="AK122" s="961" t="s">
        <v>409</v>
      </c>
      <c r="AL122" s="959"/>
      <c r="AM122" s="959"/>
      <c r="AN122" s="959"/>
      <c r="AO122" s="960"/>
      <c r="AP122" s="962" t="s">
        <v>409</v>
      </c>
      <c r="AQ122" s="963"/>
      <c r="AR122" s="963"/>
      <c r="AS122" s="963"/>
      <c r="AT122" s="964"/>
      <c r="AU122" s="994"/>
      <c r="AV122" s="995"/>
      <c r="AW122" s="995"/>
      <c r="AX122" s="995"/>
      <c r="AY122" s="996"/>
      <c r="AZ122" s="973" t="s">
        <v>470</v>
      </c>
      <c r="BA122" s="965"/>
      <c r="BB122" s="965"/>
      <c r="BC122" s="965"/>
      <c r="BD122" s="965"/>
      <c r="BE122" s="965"/>
      <c r="BF122" s="965"/>
      <c r="BG122" s="965"/>
      <c r="BH122" s="965"/>
      <c r="BI122" s="965"/>
      <c r="BJ122" s="965"/>
      <c r="BK122" s="965"/>
      <c r="BL122" s="965"/>
      <c r="BM122" s="965"/>
      <c r="BN122" s="965"/>
      <c r="BO122" s="965"/>
      <c r="BP122" s="966"/>
      <c r="BQ122" s="999">
        <v>4499213</v>
      </c>
      <c r="BR122" s="1000"/>
      <c r="BS122" s="1000"/>
      <c r="BT122" s="1000"/>
      <c r="BU122" s="1000"/>
      <c r="BV122" s="1000">
        <v>4314237</v>
      </c>
      <c r="BW122" s="1000"/>
      <c r="BX122" s="1000"/>
      <c r="BY122" s="1000"/>
      <c r="BZ122" s="1000"/>
      <c r="CA122" s="1000">
        <v>3947527</v>
      </c>
      <c r="CB122" s="1000"/>
      <c r="CC122" s="1000"/>
      <c r="CD122" s="1000"/>
      <c r="CE122" s="1000"/>
      <c r="CF122" s="1017">
        <v>118.8</v>
      </c>
      <c r="CG122" s="1018"/>
      <c r="CH122" s="1018"/>
      <c r="CI122" s="1018"/>
      <c r="CJ122" s="1018"/>
      <c r="CK122" s="1009"/>
      <c r="CL122" s="1010"/>
      <c r="CM122" s="1010"/>
      <c r="CN122" s="1010"/>
      <c r="CO122" s="1011"/>
      <c r="CP122" s="1019" t="s">
        <v>471</v>
      </c>
      <c r="CQ122" s="1020"/>
      <c r="CR122" s="1020"/>
      <c r="CS122" s="1020"/>
      <c r="CT122" s="1020"/>
      <c r="CU122" s="1020"/>
      <c r="CV122" s="1020"/>
      <c r="CW122" s="1020"/>
      <c r="CX122" s="1020"/>
      <c r="CY122" s="1020"/>
      <c r="CZ122" s="1020"/>
      <c r="DA122" s="1020"/>
      <c r="DB122" s="1020"/>
      <c r="DC122" s="1020"/>
      <c r="DD122" s="1020"/>
      <c r="DE122" s="1020"/>
      <c r="DF122" s="1021"/>
      <c r="DG122" s="925">
        <v>553</v>
      </c>
      <c r="DH122" s="926"/>
      <c r="DI122" s="926"/>
      <c r="DJ122" s="926"/>
      <c r="DK122" s="926"/>
      <c r="DL122" s="926">
        <v>119</v>
      </c>
      <c r="DM122" s="926"/>
      <c r="DN122" s="926"/>
      <c r="DO122" s="926"/>
      <c r="DP122" s="926"/>
      <c r="DQ122" s="926">
        <v>50</v>
      </c>
      <c r="DR122" s="926"/>
      <c r="DS122" s="926"/>
      <c r="DT122" s="926"/>
      <c r="DU122" s="926"/>
      <c r="DV122" s="927">
        <v>0</v>
      </c>
      <c r="DW122" s="927"/>
      <c r="DX122" s="927"/>
      <c r="DY122" s="927"/>
      <c r="DZ122" s="928"/>
    </row>
    <row r="123" spans="1:130" s="230" customFormat="1" ht="26.25" customHeight="1" x14ac:dyDescent="0.15">
      <c r="A123" s="1063"/>
      <c r="B123" s="949"/>
      <c r="C123" s="922" t="s">
        <v>456</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141</v>
      </c>
      <c r="AB123" s="959"/>
      <c r="AC123" s="959"/>
      <c r="AD123" s="959"/>
      <c r="AE123" s="960"/>
      <c r="AF123" s="961" t="s">
        <v>141</v>
      </c>
      <c r="AG123" s="959"/>
      <c r="AH123" s="959"/>
      <c r="AI123" s="959"/>
      <c r="AJ123" s="960"/>
      <c r="AK123" s="961" t="s">
        <v>141</v>
      </c>
      <c r="AL123" s="959"/>
      <c r="AM123" s="959"/>
      <c r="AN123" s="959"/>
      <c r="AO123" s="960"/>
      <c r="AP123" s="962" t="s">
        <v>141</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472</v>
      </c>
      <c r="BP123" s="1005"/>
      <c r="BQ123" s="1035">
        <v>8977423</v>
      </c>
      <c r="BR123" s="1036"/>
      <c r="BS123" s="1036"/>
      <c r="BT123" s="1036"/>
      <c r="BU123" s="1036"/>
      <c r="BV123" s="1036">
        <v>9104869</v>
      </c>
      <c r="BW123" s="1036"/>
      <c r="BX123" s="1036"/>
      <c r="BY123" s="1036"/>
      <c r="BZ123" s="1036"/>
      <c r="CA123" s="1036">
        <v>8801917</v>
      </c>
      <c r="CB123" s="1036"/>
      <c r="CC123" s="1036"/>
      <c r="CD123" s="1036"/>
      <c r="CE123" s="1036"/>
      <c r="CF123" s="1001"/>
      <c r="CG123" s="1002"/>
      <c r="CH123" s="1002"/>
      <c r="CI123" s="1002"/>
      <c r="CJ123" s="1003"/>
      <c r="CK123" s="1009"/>
      <c r="CL123" s="1010"/>
      <c r="CM123" s="1010"/>
      <c r="CN123" s="1010"/>
      <c r="CO123" s="1011"/>
      <c r="CP123" s="1019" t="s">
        <v>473</v>
      </c>
      <c r="CQ123" s="1020"/>
      <c r="CR123" s="1020"/>
      <c r="CS123" s="1020"/>
      <c r="CT123" s="1020"/>
      <c r="CU123" s="1020"/>
      <c r="CV123" s="1020"/>
      <c r="CW123" s="1020"/>
      <c r="CX123" s="1020"/>
      <c r="CY123" s="1020"/>
      <c r="CZ123" s="1020"/>
      <c r="DA123" s="1020"/>
      <c r="DB123" s="1020"/>
      <c r="DC123" s="1020"/>
      <c r="DD123" s="1020"/>
      <c r="DE123" s="1020"/>
      <c r="DF123" s="1021"/>
      <c r="DG123" s="958" t="s">
        <v>437</v>
      </c>
      <c r="DH123" s="959"/>
      <c r="DI123" s="959"/>
      <c r="DJ123" s="959"/>
      <c r="DK123" s="960"/>
      <c r="DL123" s="961" t="s">
        <v>437</v>
      </c>
      <c r="DM123" s="959"/>
      <c r="DN123" s="959"/>
      <c r="DO123" s="959"/>
      <c r="DP123" s="960"/>
      <c r="DQ123" s="961" t="s">
        <v>141</v>
      </c>
      <c r="DR123" s="959"/>
      <c r="DS123" s="959"/>
      <c r="DT123" s="959"/>
      <c r="DU123" s="960"/>
      <c r="DV123" s="962" t="s">
        <v>141</v>
      </c>
      <c r="DW123" s="963"/>
      <c r="DX123" s="963"/>
      <c r="DY123" s="963"/>
      <c r="DZ123" s="964"/>
    </row>
    <row r="124" spans="1:130" s="230" customFormat="1" ht="26.25" customHeight="1" thickBot="1" x14ac:dyDescent="0.2">
      <c r="A124" s="1063"/>
      <c r="B124" s="949"/>
      <c r="C124" s="922" t="s">
        <v>459</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437</v>
      </c>
      <c r="AB124" s="959"/>
      <c r="AC124" s="959"/>
      <c r="AD124" s="959"/>
      <c r="AE124" s="960"/>
      <c r="AF124" s="961" t="s">
        <v>141</v>
      </c>
      <c r="AG124" s="959"/>
      <c r="AH124" s="959"/>
      <c r="AI124" s="959"/>
      <c r="AJ124" s="960"/>
      <c r="AK124" s="961" t="s">
        <v>141</v>
      </c>
      <c r="AL124" s="959"/>
      <c r="AM124" s="959"/>
      <c r="AN124" s="959"/>
      <c r="AO124" s="960"/>
      <c r="AP124" s="962" t="s">
        <v>141</v>
      </c>
      <c r="AQ124" s="963"/>
      <c r="AR124" s="963"/>
      <c r="AS124" s="963"/>
      <c r="AT124" s="964"/>
      <c r="AU124" s="1031" t="s">
        <v>474</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t="s">
        <v>409</v>
      </c>
      <c r="BR124" s="1027"/>
      <c r="BS124" s="1027"/>
      <c r="BT124" s="1027"/>
      <c r="BU124" s="1027"/>
      <c r="BV124" s="1027" t="s">
        <v>141</v>
      </c>
      <c r="BW124" s="1027"/>
      <c r="BX124" s="1027"/>
      <c r="BY124" s="1027"/>
      <c r="BZ124" s="1027"/>
      <c r="CA124" s="1027" t="s">
        <v>437</v>
      </c>
      <c r="CB124" s="1027"/>
      <c r="CC124" s="1027"/>
      <c r="CD124" s="1027"/>
      <c r="CE124" s="1027"/>
      <c r="CF124" s="1028"/>
      <c r="CG124" s="1029"/>
      <c r="CH124" s="1029"/>
      <c r="CI124" s="1029"/>
      <c r="CJ124" s="1030"/>
      <c r="CK124" s="1012"/>
      <c r="CL124" s="1012"/>
      <c r="CM124" s="1012"/>
      <c r="CN124" s="1012"/>
      <c r="CO124" s="1013"/>
      <c r="CP124" s="1019" t="s">
        <v>475</v>
      </c>
      <c r="CQ124" s="1020"/>
      <c r="CR124" s="1020"/>
      <c r="CS124" s="1020"/>
      <c r="CT124" s="1020"/>
      <c r="CU124" s="1020"/>
      <c r="CV124" s="1020"/>
      <c r="CW124" s="1020"/>
      <c r="CX124" s="1020"/>
      <c r="CY124" s="1020"/>
      <c r="CZ124" s="1020"/>
      <c r="DA124" s="1020"/>
      <c r="DB124" s="1020"/>
      <c r="DC124" s="1020"/>
      <c r="DD124" s="1020"/>
      <c r="DE124" s="1020"/>
      <c r="DF124" s="1021"/>
      <c r="DG124" s="1004" t="s">
        <v>141</v>
      </c>
      <c r="DH124" s="986"/>
      <c r="DI124" s="986"/>
      <c r="DJ124" s="986"/>
      <c r="DK124" s="987"/>
      <c r="DL124" s="985" t="s">
        <v>141</v>
      </c>
      <c r="DM124" s="986"/>
      <c r="DN124" s="986"/>
      <c r="DO124" s="986"/>
      <c r="DP124" s="987"/>
      <c r="DQ124" s="985" t="s">
        <v>141</v>
      </c>
      <c r="DR124" s="986"/>
      <c r="DS124" s="986"/>
      <c r="DT124" s="986"/>
      <c r="DU124" s="987"/>
      <c r="DV124" s="988" t="s">
        <v>141</v>
      </c>
      <c r="DW124" s="989"/>
      <c r="DX124" s="989"/>
      <c r="DY124" s="989"/>
      <c r="DZ124" s="990"/>
    </row>
    <row r="125" spans="1:130" s="230" customFormat="1" ht="26.25" customHeight="1" x14ac:dyDescent="0.15">
      <c r="A125" s="1063"/>
      <c r="B125" s="949"/>
      <c r="C125" s="922" t="s">
        <v>461</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141</v>
      </c>
      <c r="AB125" s="959"/>
      <c r="AC125" s="959"/>
      <c r="AD125" s="959"/>
      <c r="AE125" s="960"/>
      <c r="AF125" s="961" t="s">
        <v>141</v>
      </c>
      <c r="AG125" s="959"/>
      <c r="AH125" s="959"/>
      <c r="AI125" s="959"/>
      <c r="AJ125" s="960"/>
      <c r="AK125" s="961" t="s">
        <v>141</v>
      </c>
      <c r="AL125" s="959"/>
      <c r="AM125" s="959"/>
      <c r="AN125" s="959"/>
      <c r="AO125" s="960"/>
      <c r="AP125" s="962" t="s">
        <v>141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476</v>
      </c>
      <c r="CL125" s="1007"/>
      <c r="CM125" s="1007"/>
      <c r="CN125" s="1007"/>
      <c r="CO125" s="1008"/>
      <c r="CP125" s="929" t="s">
        <v>477</v>
      </c>
      <c r="CQ125" s="897"/>
      <c r="CR125" s="897"/>
      <c r="CS125" s="897"/>
      <c r="CT125" s="897"/>
      <c r="CU125" s="897"/>
      <c r="CV125" s="897"/>
      <c r="CW125" s="897"/>
      <c r="CX125" s="897"/>
      <c r="CY125" s="897"/>
      <c r="CZ125" s="897"/>
      <c r="DA125" s="897"/>
      <c r="DB125" s="897"/>
      <c r="DC125" s="897"/>
      <c r="DD125" s="897"/>
      <c r="DE125" s="897"/>
      <c r="DF125" s="898"/>
      <c r="DG125" s="930" t="s">
        <v>141</v>
      </c>
      <c r="DH125" s="931"/>
      <c r="DI125" s="931"/>
      <c r="DJ125" s="931"/>
      <c r="DK125" s="931"/>
      <c r="DL125" s="931" t="s">
        <v>437</v>
      </c>
      <c r="DM125" s="931"/>
      <c r="DN125" s="931"/>
      <c r="DO125" s="931"/>
      <c r="DP125" s="931"/>
      <c r="DQ125" s="931" t="s">
        <v>437</v>
      </c>
      <c r="DR125" s="931"/>
      <c r="DS125" s="931"/>
      <c r="DT125" s="931"/>
      <c r="DU125" s="931"/>
      <c r="DV125" s="932" t="s">
        <v>437</v>
      </c>
      <c r="DW125" s="932"/>
      <c r="DX125" s="932"/>
      <c r="DY125" s="932"/>
      <c r="DZ125" s="933"/>
    </row>
    <row r="126" spans="1:130" s="230" customFormat="1" ht="26.25" customHeight="1" thickBot="1" x14ac:dyDescent="0.2">
      <c r="A126" s="1063"/>
      <c r="B126" s="949"/>
      <c r="C126" s="922" t="s">
        <v>463</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437</v>
      </c>
      <c r="AB126" s="959"/>
      <c r="AC126" s="959"/>
      <c r="AD126" s="959"/>
      <c r="AE126" s="960"/>
      <c r="AF126" s="961" t="s">
        <v>141</v>
      </c>
      <c r="AG126" s="959"/>
      <c r="AH126" s="959"/>
      <c r="AI126" s="959"/>
      <c r="AJ126" s="960"/>
      <c r="AK126" s="961" t="s">
        <v>141</v>
      </c>
      <c r="AL126" s="959"/>
      <c r="AM126" s="959"/>
      <c r="AN126" s="959"/>
      <c r="AO126" s="960"/>
      <c r="AP126" s="962" t="s">
        <v>141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478</v>
      </c>
      <c r="CQ126" s="923"/>
      <c r="CR126" s="923"/>
      <c r="CS126" s="923"/>
      <c r="CT126" s="923"/>
      <c r="CU126" s="923"/>
      <c r="CV126" s="923"/>
      <c r="CW126" s="923"/>
      <c r="CX126" s="923"/>
      <c r="CY126" s="923"/>
      <c r="CZ126" s="923"/>
      <c r="DA126" s="923"/>
      <c r="DB126" s="923"/>
      <c r="DC126" s="923"/>
      <c r="DD126" s="923"/>
      <c r="DE126" s="923"/>
      <c r="DF126" s="924"/>
      <c r="DG126" s="925" t="s">
        <v>141</v>
      </c>
      <c r="DH126" s="926"/>
      <c r="DI126" s="926"/>
      <c r="DJ126" s="926"/>
      <c r="DK126" s="926"/>
      <c r="DL126" s="926" t="s">
        <v>141</v>
      </c>
      <c r="DM126" s="926"/>
      <c r="DN126" s="926"/>
      <c r="DO126" s="926"/>
      <c r="DP126" s="926"/>
      <c r="DQ126" s="926" t="s">
        <v>141</v>
      </c>
      <c r="DR126" s="926"/>
      <c r="DS126" s="926"/>
      <c r="DT126" s="926"/>
      <c r="DU126" s="926"/>
      <c r="DV126" s="927" t="s">
        <v>141</v>
      </c>
      <c r="DW126" s="927"/>
      <c r="DX126" s="927"/>
      <c r="DY126" s="927"/>
      <c r="DZ126" s="928"/>
    </row>
    <row r="127" spans="1:130" s="230" customFormat="1" ht="26.25" customHeight="1" x14ac:dyDescent="0.15">
      <c r="A127" s="1064"/>
      <c r="B127" s="951"/>
      <c r="C127" s="973" t="s">
        <v>479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526</v>
      </c>
      <c r="AB127" s="959"/>
      <c r="AC127" s="959"/>
      <c r="AD127" s="959"/>
      <c r="AE127" s="960"/>
      <c r="AF127" s="961">
        <v>370</v>
      </c>
      <c r="AG127" s="959"/>
      <c r="AH127" s="959"/>
      <c r="AI127" s="959"/>
      <c r="AJ127" s="960"/>
      <c r="AK127" s="961">
        <v>268</v>
      </c>
      <c r="AL127" s="959"/>
      <c r="AM127" s="959"/>
      <c r="AN127" s="959"/>
      <c r="AO127" s="960"/>
      <c r="AP127" s="962">
        <v>0</v>
      </c>
      <c r="AQ127" s="963"/>
      <c r="AR127" s="963"/>
      <c r="AS127" s="963"/>
      <c r="AT127" s="964"/>
      <c r="AU127" s="232"/>
      <c r="AV127" s="232"/>
      <c r="AW127" s="232"/>
      <c r="AX127" s="1037" t="s">
        <v>480</v>
      </c>
      <c r="AY127" s="1038"/>
      <c r="AZ127" s="1038"/>
      <c r="BA127" s="1038"/>
      <c r="BB127" s="1038"/>
      <c r="BC127" s="1038"/>
      <c r="BD127" s="1038"/>
      <c r="BE127" s="1039"/>
      <c r="BF127" s="1040" t="s">
        <v>481</v>
      </c>
      <c r="BG127" s="1038"/>
      <c r="BH127" s="1038"/>
      <c r="BI127" s="1038"/>
      <c r="BJ127" s="1038"/>
      <c r="BK127" s="1038"/>
      <c r="BL127" s="1039"/>
      <c r="BM127" s="1040" t="s">
        <v>482</v>
      </c>
      <c r="BN127" s="1038"/>
      <c r="BO127" s="1038"/>
      <c r="BP127" s="1038"/>
      <c r="BQ127" s="1038"/>
      <c r="BR127" s="1038"/>
      <c r="BS127" s="1039"/>
      <c r="BT127" s="1040" t="s">
        <v>483</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484</v>
      </c>
      <c r="CQ127" s="923"/>
      <c r="CR127" s="923"/>
      <c r="CS127" s="923"/>
      <c r="CT127" s="923"/>
      <c r="CU127" s="923"/>
      <c r="CV127" s="923"/>
      <c r="CW127" s="923"/>
      <c r="CX127" s="923"/>
      <c r="CY127" s="923"/>
      <c r="CZ127" s="923"/>
      <c r="DA127" s="923"/>
      <c r="DB127" s="923"/>
      <c r="DC127" s="923"/>
      <c r="DD127" s="923"/>
      <c r="DE127" s="923"/>
      <c r="DF127" s="924"/>
      <c r="DG127" s="925" t="s">
        <v>141</v>
      </c>
      <c r="DH127" s="926"/>
      <c r="DI127" s="926"/>
      <c r="DJ127" s="926"/>
      <c r="DK127" s="926"/>
      <c r="DL127" s="926" t="s">
        <v>141</v>
      </c>
      <c r="DM127" s="926"/>
      <c r="DN127" s="926"/>
      <c r="DO127" s="926"/>
      <c r="DP127" s="926"/>
      <c r="DQ127" s="926" t="s">
        <v>141</v>
      </c>
      <c r="DR127" s="926"/>
      <c r="DS127" s="926"/>
      <c r="DT127" s="926"/>
      <c r="DU127" s="926"/>
      <c r="DV127" s="927" t="s">
        <v>437</v>
      </c>
      <c r="DW127" s="927"/>
      <c r="DX127" s="927"/>
      <c r="DY127" s="927"/>
      <c r="DZ127" s="928"/>
    </row>
    <row r="128" spans="1:130" s="230" customFormat="1" ht="26.25" customHeight="1" thickBot="1" x14ac:dyDescent="0.2">
      <c r="A128" s="1047" t="s">
        <v>485</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486</v>
      </c>
      <c r="X128" s="1049"/>
      <c r="Y128" s="1049"/>
      <c r="Z128" s="1050"/>
      <c r="AA128" s="1051">
        <v>37281</v>
      </c>
      <c r="AB128" s="1052"/>
      <c r="AC128" s="1052"/>
      <c r="AD128" s="1052"/>
      <c r="AE128" s="1053"/>
      <c r="AF128" s="1054">
        <v>41821</v>
      </c>
      <c r="AG128" s="1052"/>
      <c r="AH128" s="1052"/>
      <c r="AI128" s="1052"/>
      <c r="AJ128" s="1053"/>
      <c r="AK128" s="1054">
        <v>16336</v>
      </c>
      <c r="AL128" s="1052"/>
      <c r="AM128" s="1052"/>
      <c r="AN128" s="1052"/>
      <c r="AO128" s="1053"/>
      <c r="AP128" s="1055"/>
      <c r="AQ128" s="1056"/>
      <c r="AR128" s="1056"/>
      <c r="AS128" s="1056"/>
      <c r="AT128" s="1057"/>
      <c r="AU128" s="232"/>
      <c r="AV128" s="232"/>
      <c r="AW128" s="232"/>
      <c r="AX128" s="896" t="s">
        <v>487</v>
      </c>
      <c r="AY128" s="897"/>
      <c r="AZ128" s="897"/>
      <c r="BA128" s="897"/>
      <c r="BB128" s="897"/>
      <c r="BC128" s="897"/>
      <c r="BD128" s="897"/>
      <c r="BE128" s="898"/>
      <c r="BF128" s="1058" t="s">
        <v>141</v>
      </c>
      <c r="BG128" s="1059"/>
      <c r="BH128" s="1059"/>
      <c r="BI128" s="1059"/>
      <c r="BJ128" s="1059"/>
      <c r="BK128" s="1059"/>
      <c r="BL128" s="1060"/>
      <c r="BM128" s="1058">
        <v>15</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488</v>
      </c>
      <c r="CQ128" s="740"/>
      <c r="CR128" s="740"/>
      <c r="CS128" s="740"/>
      <c r="CT128" s="740"/>
      <c r="CU128" s="740"/>
      <c r="CV128" s="740"/>
      <c r="CW128" s="740"/>
      <c r="CX128" s="740"/>
      <c r="CY128" s="740"/>
      <c r="CZ128" s="740"/>
      <c r="DA128" s="740"/>
      <c r="DB128" s="740"/>
      <c r="DC128" s="740"/>
      <c r="DD128" s="740"/>
      <c r="DE128" s="740"/>
      <c r="DF128" s="1042"/>
      <c r="DG128" s="1043" t="s">
        <v>437</v>
      </c>
      <c r="DH128" s="1044"/>
      <c r="DI128" s="1044"/>
      <c r="DJ128" s="1044"/>
      <c r="DK128" s="1044"/>
      <c r="DL128" s="1044" t="s">
        <v>141</v>
      </c>
      <c r="DM128" s="1044"/>
      <c r="DN128" s="1044"/>
      <c r="DO128" s="1044"/>
      <c r="DP128" s="1044"/>
      <c r="DQ128" s="1044" t="s">
        <v>141</v>
      </c>
      <c r="DR128" s="1044"/>
      <c r="DS128" s="1044"/>
      <c r="DT128" s="1044"/>
      <c r="DU128" s="1044"/>
      <c r="DV128" s="1045" t="s">
        <v>141</v>
      </c>
      <c r="DW128" s="1045"/>
      <c r="DX128" s="1045"/>
      <c r="DY128" s="1045"/>
      <c r="DZ128" s="1046"/>
    </row>
    <row r="129" spans="1:131" s="230" customFormat="1" ht="26.25" customHeight="1" x14ac:dyDescent="0.15">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489</v>
      </c>
      <c r="X129" s="1071"/>
      <c r="Y129" s="1071"/>
      <c r="Z129" s="1072"/>
      <c r="AA129" s="958">
        <v>3588240</v>
      </c>
      <c r="AB129" s="959"/>
      <c r="AC129" s="959"/>
      <c r="AD129" s="959"/>
      <c r="AE129" s="960"/>
      <c r="AF129" s="961">
        <v>3932122</v>
      </c>
      <c r="AG129" s="959"/>
      <c r="AH129" s="959"/>
      <c r="AI129" s="959"/>
      <c r="AJ129" s="960"/>
      <c r="AK129" s="961">
        <v>3846723</v>
      </c>
      <c r="AL129" s="959"/>
      <c r="AM129" s="959"/>
      <c r="AN129" s="959"/>
      <c r="AO129" s="960"/>
      <c r="AP129" s="1073"/>
      <c r="AQ129" s="1074"/>
      <c r="AR129" s="1074"/>
      <c r="AS129" s="1074"/>
      <c r="AT129" s="1075"/>
      <c r="AU129" s="233"/>
      <c r="AV129" s="233"/>
      <c r="AW129" s="233"/>
      <c r="AX129" s="1065" t="s">
        <v>490</v>
      </c>
      <c r="AY129" s="923"/>
      <c r="AZ129" s="923"/>
      <c r="BA129" s="923"/>
      <c r="BB129" s="923"/>
      <c r="BC129" s="923"/>
      <c r="BD129" s="923"/>
      <c r="BE129" s="924"/>
      <c r="BF129" s="1066" t="s">
        <v>141</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492</v>
      </c>
      <c r="X130" s="1071"/>
      <c r="Y130" s="1071"/>
      <c r="Z130" s="1072"/>
      <c r="AA130" s="958">
        <v>507585</v>
      </c>
      <c r="AB130" s="959"/>
      <c r="AC130" s="959"/>
      <c r="AD130" s="959"/>
      <c r="AE130" s="960"/>
      <c r="AF130" s="961">
        <v>517978</v>
      </c>
      <c r="AG130" s="959"/>
      <c r="AH130" s="959"/>
      <c r="AI130" s="959"/>
      <c r="AJ130" s="960"/>
      <c r="AK130" s="961">
        <v>524976</v>
      </c>
      <c r="AL130" s="959"/>
      <c r="AM130" s="959"/>
      <c r="AN130" s="959"/>
      <c r="AO130" s="960"/>
      <c r="AP130" s="1073"/>
      <c r="AQ130" s="1074"/>
      <c r="AR130" s="1074"/>
      <c r="AS130" s="1074"/>
      <c r="AT130" s="1075"/>
      <c r="AU130" s="233"/>
      <c r="AV130" s="233"/>
      <c r="AW130" s="233"/>
      <c r="AX130" s="1065" t="s">
        <v>493</v>
      </c>
      <c r="AY130" s="923"/>
      <c r="AZ130" s="923"/>
      <c r="BA130" s="923"/>
      <c r="BB130" s="923"/>
      <c r="BC130" s="923"/>
      <c r="BD130" s="923"/>
      <c r="BE130" s="924"/>
      <c r="BF130" s="1101">
        <v>6.2</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494</v>
      </c>
      <c r="X131" s="1108"/>
      <c r="Y131" s="1108"/>
      <c r="Z131" s="1109"/>
      <c r="AA131" s="1004">
        <v>3080655</v>
      </c>
      <c r="AB131" s="986"/>
      <c r="AC131" s="986"/>
      <c r="AD131" s="986"/>
      <c r="AE131" s="987"/>
      <c r="AF131" s="985">
        <v>3414144</v>
      </c>
      <c r="AG131" s="986"/>
      <c r="AH131" s="986"/>
      <c r="AI131" s="986"/>
      <c r="AJ131" s="987"/>
      <c r="AK131" s="985">
        <v>3321747</v>
      </c>
      <c r="AL131" s="986"/>
      <c r="AM131" s="986"/>
      <c r="AN131" s="986"/>
      <c r="AO131" s="987"/>
      <c r="AP131" s="1110"/>
      <c r="AQ131" s="1111"/>
      <c r="AR131" s="1111"/>
      <c r="AS131" s="1111"/>
      <c r="AT131" s="1112"/>
      <c r="AU131" s="233"/>
      <c r="AV131" s="233"/>
      <c r="AW131" s="233"/>
      <c r="AX131" s="1083" t="s">
        <v>495</v>
      </c>
      <c r="AY131" s="740"/>
      <c r="AZ131" s="740"/>
      <c r="BA131" s="740"/>
      <c r="BB131" s="740"/>
      <c r="BC131" s="740"/>
      <c r="BD131" s="740"/>
      <c r="BE131" s="1042"/>
      <c r="BF131" s="1084" t="s">
        <v>141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497</v>
      </c>
      <c r="W132" s="1094"/>
      <c r="X132" s="1094"/>
      <c r="Y132" s="1094"/>
      <c r="Z132" s="1095"/>
      <c r="AA132" s="1096">
        <v>6.2255916359999999</v>
      </c>
      <c r="AB132" s="1097"/>
      <c r="AC132" s="1097"/>
      <c r="AD132" s="1097"/>
      <c r="AE132" s="1098"/>
      <c r="AF132" s="1099">
        <v>6.079064035</v>
      </c>
      <c r="AG132" s="1097"/>
      <c r="AH132" s="1097"/>
      <c r="AI132" s="1097"/>
      <c r="AJ132" s="1098"/>
      <c r="AK132" s="1099">
        <v>6.4189717039999996</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498</v>
      </c>
      <c r="W133" s="1077"/>
      <c r="X133" s="1077"/>
      <c r="Y133" s="1077"/>
      <c r="Z133" s="1078"/>
      <c r="AA133" s="1079">
        <v>6.5</v>
      </c>
      <c r="AB133" s="1080"/>
      <c r="AC133" s="1080"/>
      <c r="AD133" s="1080"/>
      <c r="AE133" s="1081"/>
      <c r="AF133" s="1079">
        <v>6.5</v>
      </c>
      <c r="AG133" s="1080"/>
      <c r="AH133" s="1080"/>
      <c r="AI133" s="1080"/>
      <c r="AJ133" s="1081"/>
      <c r="AK133" s="1079">
        <v>6.2</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xe7o+hrAPZVU2OeKmpa7EfZtsW5+QHdaRQjZnFrhfCthZnxuf4zX03+J4/riH+s9DwCD/nrjYU0tuwuSpmGCtQ==" saltValue="gAEYhbh/IPxdRwdfLYYXE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tabSelected="1" view="pageBreakPreview" topLeftCell="AJ58" zoomScaleNormal="85" zoomScaleSheetLayoutView="100" workbookViewId="0">
      <selection activeCell="CM72" sqref="CM72"/>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y0OTDdc0WrLg7jdYA4aVv+xAhuh8inaMSRiiu3/w0IcHz4Qdwg9rmb0NBpwZarSR3SvE7buGyc+4Yogl4IoLmw==" saltValue="MqiIZ2CTGnPOoVMhWE4PB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46"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ltlizeiXfBxnomQGYKLVG8/J8upWtZoQNRFRvmbCgHfevTChhthqHV6wz5fUP4ZAKlreUT+saPcfhdhPf3Cgg==" saltValue="wXfqVQ1sN1B+Re8++w9NY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AR62" sqref="AR62"/>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502</v>
      </c>
      <c r="AP7" s="272"/>
      <c r="AQ7" s="273" t="s">
        <v>503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504</v>
      </c>
      <c r="AQ8" s="279" t="s">
        <v>505</v>
      </c>
      <c r="AR8" s="280" t="s">
        <v>506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507</v>
      </c>
      <c r="AL9" s="1117"/>
      <c r="AM9" s="1117"/>
      <c r="AN9" s="1118"/>
      <c r="AO9" s="281">
        <v>920391</v>
      </c>
      <c r="AP9" s="281">
        <v>236604</v>
      </c>
      <c r="AQ9" s="282">
        <v>239803</v>
      </c>
      <c r="AR9" s="283">
        <v>-1.3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508</v>
      </c>
      <c r="AL10" s="1117"/>
      <c r="AM10" s="1117"/>
      <c r="AN10" s="1118"/>
      <c r="AO10" s="284">
        <v>172550</v>
      </c>
      <c r="AP10" s="284">
        <v>44357</v>
      </c>
      <c r="AQ10" s="285">
        <v>35073</v>
      </c>
      <c r="AR10" s="286">
        <v>26.5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509</v>
      </c>
      <c r="AL11" s="1117"/>
      <c r="AM11" s="1117"/>
      <c r="AN11" s="1118"/>
      <c r="AO11" s="284" t="s">
        <v>510</v>
      </c>
      <c r="AP11" s="284" t="s">
        <v>510</v>
      </c>
      <c r="AQ11" s="285">
        <v>3640</v>
      </c>
      <c r="AR11" s="286" t="s">
        <v>510</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511</v>
      </c>
      <c r="AL12" s="1117"/>
      <c r="AM12" s="1117"/>
      <c r="AN12" s="1118"/>
      <c r="AO12" s="284" t="s">
        <v>510</v>
      </c>
      <c r="AP12" s="284" t="s">
        <v>510</v>
      </c>
      <c r="AQ12" s="285" t="s">
        <v>510</v>
      </c>
      <c r="AR12" s="286" t="s">
        <v>510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512</v>
      </c>
      <c r="AL13" s="1117"/>
      <c r="AM13" s="1117"/>
      <c r="AN13" s="1118"/>
      <c r="AO13" s="284">
        <v>30744</v>
      </c>
      <c r="AP13" s="284">
        <v>7903</v>
      </c>
      <c r="AQ13" s="285">
        <v>11407</v>
      </c>
      <c r="AR13" s="286">
        <v>-30.7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513</v>
      </c>
      <c r="AL14" s="1117"/>
      <c r="AM14" s="1117"/>
      <c r="AN14" s="1118"/>
      <c r="AO14" s="284">
        <v>16718</v>
      </c>
      <c r="AP14" s="284">
        <v>4298</v>
      </c>
      <c r="AQ14" s="285">
        <v>4585</v>
      </c>
      <c r="AR14" s="286">
        <v>-6.3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514</v>
      </c>
      <c r="AL15" s="1120"/>
      <c r="AM15" s="1120"/>
      <c r="AN15" s="1121"/>
      <c r="AO15" s="284">
        <v>-64539</v>
      </c>
      <c r="AP15" s="284">
        <v>-16591</v>
      </c>
      <c r="AQ15" s="285">
        <v>-18839</v>
      </c>
      <c r="AR15" s="286">
        <v>-11.9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1075864</v>
      </c>
      <c r="AP16" s="284">
        <v>276572</v>
      </c>
      <c r="AQ16" s="285">
        <v>275669</v>
      </c>
      <c r="AR16" s="286">
        <v>0.3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516</v>
      </c>
      <c r="AP20" s="293" t="s">
        <v>517</v>
      </c>
      <c r="AQ20" s="294" t="s">
        <v>518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519</v>
      </c>
      <c r="AL21" s="1123"/>
      <c r="AM21" s="1123"/>
      <c r="AN21" s="1124"/>
      <c r="AO21" s="297">
        <v>26.22</v>
      </c>
      <c r="AP21" s="298">
        <v>23.86</v>
      </c>
      <c r="AQ21" s="299">
        <v>2.36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520</v>
      </c>
      <c r="AL22" s="1123"/>
      <c r="AM22" s="1123"/>
      <c r="AN22" s="1124"/>
      <c r="AO22" s="302">
        <v>97.1</v>
      </c>
      <c r="AP22" s="303">
        <v>95.5</v>
      </c>
      <c r="AQ22" s="304">
        <v>1.6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502</v>
      </c>
      <c r="AP30" s="272"/>
      <c r="AQ30" s="273" t="s">
        <v>503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504</v>
      </c>
      <c r="AQ31" s="279" t="s">
        <v>505</v>
      </c>
      <c r="AR31" s="280" t="s">
        <v>506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524</v>
      </c>
      <c r="AL32" s="1131"/>
      <c r="AM32" s="1131"/>
      <c r="AN32" s="1132"/>
      <c r="AO32" s="312">
        <v>623239</v>
      </c>
      <c r="AP32" s="312">
        <v>160216</v>
      </c>
      <c r="AQ32" s="313">
        <v>162926</v>
      </c>
      <c r="AR32" s="314">
        <v>-1.7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525</v>
      </c>
      <c r="AL33" s="1131"/>
      <c r="AM33" s="1131"/>
      <c r="AN33" s="1132"/>
      <c r="AO33" s="312" t="s">
        <v>510</v>
      </c>
      <c r="AP33" s="312" t="s">
        <v>510</v>
      </c>
      <c r="AQ33" s="313" t="s">
        <v>510</v>
      </c>
      <c r="AR33" s="314" t="s">
        <v>510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526</v>
      </c>
      <c r="AL34" s="1131"/>
      <c r="AM34" s="1131"/>
      <c r="AN34" s="1132"/>
      <c r="AO34" s="312" t="s">
        <v>510</v>
      </c>
      <c r="AP34" s="312" t="s">
        <v>510</v>
      </c>
      <c r="AQ34" s="313">
        <v>4</v>
      </c>
      <c r="AR34" s="314" t="s">
        <v>510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527</v>
      </c>
      <c r="AL35" s="1131"/>
      <c r="AM35" s="1131"/>
      <c r="AN35" s="1132"/>
      <c r="AO35" s="312">
        <v>131027</v>
      </c>
      <c r="AP35" s="312">
        <v>33683</v>
      </c>
      <c r="AQ35" s="313">
        <v>33512</v>
      </c>
      <c r="AR35" s="314">
        <v>0.5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528</v>
      </c>
      <c r="AL36" s="1131"/>
      <c r="AM36" s="1131"/>
      <c r="AN36" s="1132"/>
      <c r="AO36" s="312" t="s">
        <v>510</v>
      </c>
      <c r="AP36" s="312" t="s">
        <v>510</v>
      </c>
      <c r="AQ36" s="313">
        <v>2866</v>
      </c>
      <c r="AR36" s="314" t="s">
        <v>510</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529</v>
      </c>
      <c r="AL37" s="1131"/>
      <c r="AM37" s="1131"/>
      <c r="AN37" s="1132"/>
      <c r="AO37" s="312">
        <v>268</v>
      </c>
      <c r="AP37" s="312">
        <v>69</v>
      </c>
      <c r="AQ37" s="313">
        <v>1429</v>
      </c>
      <c r="AR37" s="314">
        <v>-95.2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530</v>
      </c>
      <c r="AL38" s="1134"/>
      <c r="AM38" s="1134"/>
      <c r="AN38" s="1135"/>
      <c r="AO38" s="315" t="s">
        <v>510</v>
      </c>
      <c r="AP38" s="315" t="s">
        <v>510</v>
      </c>
      <c r="AQ38" s="316">
        <v>30</v>
      </c>
      <c r="AR38" s="304" t="s">
        <v>510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531</v>
      </c>
      <c r="AL39" s="1134"/>
      <c r="AM39" s="1134"/>
      <c r="AN39" s="1135"/>
      <c r="AO39" s="312">
        <v>-16336</v>
      </c>
      <c r="AP39" s="312">
        <v>-4199</v>
      </c>
      <c r="AQ39" s="313">
        <v>-7390</v>
      </c>
      <c r="AR39" s="314">
        <v>-43.2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532</v>
      </c>
      <c r="AL40" s="1131"/>
      <c r="AM40" s="1131"/>
      <c r="AN40" s="1132"/>
      <c r="AO40" s="312">
        <v>-524976</v>
      </c>
      <c r="AP40" s="312">
        <v>-134955</v>
      </c>
      <c r="AQ40" s="313">
        <v>-136323</v>
      </c>
      <c r="AR40" s="314">
        <v>-1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213222</v>
      </c>
      <c r="AP41" s="312">
        <v>54813</v>
      </c>
      <c r="AQ41" s="313">
        <v>57054</v>
      </c>
      <c r="AR41" s="314">
        <v>-3.9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502</v>
      </c>
      <c r="AN49" s="1127" t="s">
        <v>536</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537</v>
      </c>
      <c r="AO50" s="329" t="s">
        <v>538</v>
      </c>
      <c r="AP50" s="330" t="s">
        <v>539</v>
      </c>
      <c r="AQ50" s="331" t="s">
        <v>540</v>
      </c>
      <c r="AR50" s="332" t="s">
        <v>541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542</v>
      </c>
      <c r="AL51" s="325"/>
      <c r="AM51" s="333">
        <v>806403</v>
      </c>
      <c r="AN51" s="334">
        <v>184785</v>
      </c>
      <c r="AO51" s="335">
        <v>-12.1</v>
      </c>
      <c r="AP51" s="336">
        <v>271581</v>
      </c>
      <c r="AQ51" s="337">
        <v>-6.7</v>
      </c>
      <c r="AR51" s="338">
        <v>-5.4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543</v>
      </c>
      <c r="AM52" s="341">
        <v>387026</v>
      </c>
      <c r="AN52" s="342">
        <v>88686</v>
      </c>
      <c r="AO52" s="343">
        <v>2</v>
      </c>
      <c r="AP52" s="344">
        <v>117844</v>
      </c>
      <c r="AQ52" s="345">
        <v>-1</v>
      </c>
      <c r="AR52" s="346">
        <v>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544</v>
      </c>
      <c r="AL53" s="325"/>
      <c r="AM53" s="333">
        <v>715307</v>
      </c>
      <c r="AN53" s="334">
        <v>168545</v>
      </c>
      <c r="AO53" s="335">
        <v>-8.8000000000000007</v>
      </c>
      <c r="AP53" s="336">
        <v>268375</v>
      </c>
      <c r="AQ53" s="337">
        <v>-1.2</v>
      </c>
      <c r="AR53" s="338">
        <v>-7.6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543</v>
      </c>
      <c r="AM54" s="341">
        <v>281810</v>
      </c>
      <c r="AN54" s="342">
        <v>66402</v>
      </c>
      <c r="AO54" s="343">
        <v>-25.1</v>
      </c>
      <c r="AP54" s="344">
        <v>119602</v>
      </c>
      <c r="AQ54" s="345">
        <v>1.5</v>
      </c>
      <c r="AR54" s="346">
        <v>-26.6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545</v>
      </c>
      <c r="AL55" s="325"/>
      <c r="AM55" s="333">
        <v>1166778</v>
      </c>
      <c r="AN55" s="334">
        <v>283750</v>
      </c>
      <c r="AO55" s="335">
        <v>68.400000000000006</v>
      </c>
      <c r="AP55" s="336">
        <v>301035</v>
      </c>
      <c r="AQ55" s="337">
        <v>12.2</v>
      </c>
      <c r="AR55" s="338">
        <v>56.2</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543</v>
      </c>
      <c r="AM56" s="341">
        <v>313978</v>
      </c>
      <c r="AN56" s="342">
        <v>76357</v>
      </c>
      <c r="AO56" s="343">
        <v>15</v>
      </c>
      <c r="AP56" s="344">
        <v>154376</v>
      </c>
      <c r="AQ56" s="345">
        <v>29.1</v>
      </c>
      <c r="AR56" s="346">
        <v>-14.1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546</v>
      </c>
      <c r="AL57" s="325"/>
      <c r="AM57" s="333">
        <v>851778</v>
      </c>
      <c r="AN57" s="334">
        <v>213425</v>
      </c>
      <c r="AO57" s="335">
        <v>-24.8</v>
      </c>
      <c r="AP57" s="336">
        <v>277467</v>
      </c>
      <c r="AQ57" s="337">
        <v>-7.8</v>
      </c>
      <c r="AR57" s="338">
        <v>-17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543</v>
      </c>
      <c r="AM58" s="341">
        <v>371486</v>
      </c>
      <c r="AN58" s="342">
        <v>93081</v>
      </c>
      <c r="AO58" s="343">
        <v>21.9</v>
      </c>
      <c r="AP58" s="344">
        <v>128378</v>
      </c>
      <c r="AQ58" s="345">
        <v>-16.8</v>
      </c>
      <c r="AR58" s="346">
        <v>38.700000000000003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547</v>
      </c>
      <c r="AL59" s="325"/>
      <c r="AM59" s="333">
        <v>752695</v>
      </c>
      <c r="AN59" s="334">
        <v>193495</v>
      </c>
      <c r="AO59" s="335">
        <v>-9.3000000000000007</v>
      </c>
      <c r="AP59" s="336">
        <v>282256</v>
      </c>
      <c r="AQ59" s="337">
        <v>1.7</v>
      </c>
      <c r="AR59" s="338">
        <v>-11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543</v>
      </c>
      <c r="AM60" s="341">
        <v>420111</v>
      </c>
      <c r="AN60" s="342">
        <v>107998</v>
      </c>
      <c r="AO60" s="343">
        <v>16</v>
      </c>
      <c r="AP60" s="344">
        <v>145453</v>
      </c>
      <c r="AQ60" s="345">
        <v>13.3</v>
      </c>
      <c r="AR60" s="346">
        <v>2.7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548</v>
      </c>
      <c r="AL61" s="347"/>
      <c r="AM61" s="348">
        <v>858592</v>
      </c>
      <c r="AN61" s="349">
        <v>208800</v>
      </c>
      <c r="AO61" s="350">
        <v>2.7</v>
      </c>
      <c r="AP61" s="351">
        <v>280143</v>
      </c>
      <c r="AQ61" s="352">
        <v>-0.4</v>
      </c>
      <c r="AR61" s="338">
        <v>3.1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543</v>
      </c>
      <c r="AM62" s="341">
        <v>354882</v>
      </c>
      <c r="AN62" s="342">
        <v>86505</v>
      </c>
      <c r="AO62" s="343">
        <v>6</v>
      </c>
      <c r="AP62" s="344">
        <v>133131</v>
      </c>
      <c r="AQ62" s="345">
        <v>5.2</v>
      </c>
      <c r="AR62" s="346">
        <v>0.8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92WODFdrsoTXU3B30celbBWoEQNbOOyrAwrXPJEFuDOlSoA4MOJ9ZPsaE6cqlLttcfTpJk/za5O9XO8BXVPGAQ==" saltValue="mCLekgf+DRdeiAQZTgMx7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5"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550</v>
      </c>
    </row>
    <row r="121" spans="125:125" ht="13.5" hidden="1" customHeight="1" x14ac:dyDescent="0.15">
      <c r="DU121" s="259"/>
    </row>
  </sheetData>
  <sheetProtection algorithmName="SHA-512" hashValue="pdK6ObpUVIsPtK8wNGcp8GgxpqD/dceLBpG0CRymzib9fZOjp54kOXEowK4MB08no/xovDz9EXEfDmHWy6ZqVQ==" saltValue="xNMzS0egK0Gprl1qW/pOq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8"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551</v>
      </c>
    </row>
  </sheetData>
  <sheetProtection algorithmName="SHA-512" hashValue="8cZWgXHwfqoLtdfROH8WY8j+pif0Vk9aHKUmafHcGY5nrCNpX/j+sZujI5toPNhJtSbjhxx2OOb6+6B9ZTNhZg==" saltValue="3mRBOLcjeq1biqw5XQg5l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7" zoomScaleSheetLayoutView="100" workbookViewId="0">
      <selection activeCell="J45" sqref="J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39" t="s">
        <v>3</v>
      </c>
      <c r="D47" s="1139"/>
      <c r="E47" s="1140"/>
      <c r="F47" s="11">
        <v>32.85</v>
      </c>
      <c r="G47" s="12">
        <v>29.72</v>
      </c>
      <c r="H47" s="12">
        <v>32.69</v>
      </c>
      <c r="I47" s="12">
        <v>33.79</v>
      </c>
      <c r="J47" s="13">
        <v>39.659999999999997</v>
      </c>
    </row>
    <row r="48" spans="2:10" ht="57.75" customHeight="1" x14ac:dyDescent="0.15">
      <c r="B48" s="14"/>
      <c r="C48" s="1141" t="s">
        <v>4</v>
      </c>
      <c r="D48" s="1141"/>
      <c r="E48" s="1142"/>
      <c r="F48" s="15">
        <v>8.48</v>
      </c>
      <c r="G48" s="16">
        <v>8.65</v>
      </c>
      <c r="H48" s="16">
        <v>8.68</v>
      </c>
      <c r="I48" s="16">
        <v>10.01</v>
      </c>
      <c r="J48" s="17">
        <v>14.43</v>
      </c>
    </row>
    <row r="49" spans="2:10" ht="57.75" customHeight="1" thickBot="1" x14ac:dyDescent="0.2">
      <c r="B49" s="18"/>
      <c r="C49" s="1143" t="s">
        <v>5</v>
      </c>
      <c r="D49" s="1143"/>
      <c r="E49" s="1144"/>
      <c r="F49" s="19" t="s">
        <v>557</v>
      </c>
      <c r="G49" s="20" t="s">
        <v>558</v>
      </c>
      <c r="H49" s="20">
        <v>0.38</v>
      </c>
      <c r="I49" s="20">
        <v>2.1</v>
      </c>
      <c r="J49" s="21">
        <v>4.2</v>
      </c>
    </row>
    <row r="50" spans="2:10" x14ac:dyDescent="0.15"/>
  </sheetData>
  <sheetProtection algorithmName="SHA-512" hashValue="3YpfpvizYNebNzkOOE5Yr2WqaFkpT6L63yK+8NEpdrrUbABf9LKNylLSi87epIMhkDMiEjPSNBp15P427seHew==" saltValue="bfjbJYXKPe0K/lHcxxyy0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2024-03-23T00:48:04Z</cp:lastPrinted>
  <dcterms:created xsi:type="dcterms:W3CDTF">2024-03-14T00:44:49Z</dcterms:created>
  <dcterms:modified xsi:type="dcterms:W3CDTF">2024-03-23T00:48:08Z</dcterms:modified>
  <cp:category/>
</cp:coreProperties>
</file>