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svbfk01\01共有\総務課\新総務課\財務グループ\02 予算決算\決算関係\決算\令和４年度\財政状況資料集\"/>
    </mc:Choice>
  </mc:AlternateContent>
  <xr:revisionPtr revIDLastSave="0" documentId="13_ncr:1_{14EE6DA1-A6FE-48CC-9AA4-78B5555A8448}" xr6:coauthVersionLast="45" xr6:coauthVersionMax="47" xr10:uidLastSave="{00000000-0000-0000-0000-000000000000}"/>
  <bookViews>
    <workbookView xWindow="-120" yWindow="-1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<sst xmlns="http://schemas.openxmlformats.org/spreadsheetml/2006/main" count="1102" uniqueCount="585">
  <si>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</si>
  <si>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</si>
  <si>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</si>
  <si>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</si>
  <si>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</si>
  <si>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</si>
  <si>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</si>
  <si>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</si>
  <si>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</si>
  <si>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</si>
  <si>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</si>
  <si>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</si>
  <si>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</si>
  <si>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</si>
  <si>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</si>
  <si>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</si>
  <si>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</si>
  <si>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</si>
  <si>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</si>
  <si>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</si>
  <si>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</si>
  <si>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</si>
  <si>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</si>
  <si>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</si>
  <si>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</si>
  <si>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</si>
  <si>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</si>
  <si>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</si>
  <si>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</si>
  <si>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</si>
  <si>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</si>
  <si>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</si>
  <si>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</si>
  <si>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</si>
  <si>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</si>
  <si>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</si>
  <si>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</si>
  <si>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</si>
  <si>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</si>
  <si>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</si>
  <si>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</si>
  <si>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</si>
  <si>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</si>
  <si>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</si>
  <si>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</si>
  <si>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</si>
  <si>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</si>
  <si>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</si>
  <si>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</si>
  <si>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</si>
  <si>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</si>
  <si>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</si>
  <si>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</si>
  <si>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</si>
  <si>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</si>
  <si>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</si>
  <si>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</si>
  <si>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</si>
  <si>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</si>
  <si>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</si>
  <si>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</si>
  <si>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</si>
  <si>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</si>
  <si>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</si>
  <si>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</si>
  <si>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</si>
  <si>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</si>
  <si>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</si>
  <si>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</si>
  <si>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</si>
  <si>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</si>
  <si>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</si>
  <si>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</si>
  <si>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</si>
  <si>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</si>
  <si>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</si>
  <si>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</si>
  <si>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</si>
  <si>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</si>
  <si>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</si>
  <si>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</si>
  <si>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</si>
  <si>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</si>
  <si>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</si>
  <si>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</si>
  <si>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</si>
  <si>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</si>
  <si>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</si>
  <si>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</si>
  <si>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</si>
  <si>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</si>
  <si>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</si>
  <si>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</si>
  <si>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</si>
  <si>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</si>
  <si>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</si>
  <si>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</si>
  <si>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</si>
  <si>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</si>
  <si>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</si>
  <si>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</si>
  <si>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</si>
  <si>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</si>
  <si>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</si>
  <si>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</si>
  <si>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</si>
  <si>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</si>
  <si>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</si>
  <si>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</si>
  <si>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</si>
  <si>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</si>
  <si>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</si>
  <si>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</si>
  <si>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</si>
  <si>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</si>
  <si>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</si>
  <si>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</si>
  <si>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</si>
  <si>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</si>
  <si>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</si>
  <si>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</si>
  <si>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</si>
  <si>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</si>
  <si>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</si>
  <si>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</si>
  <si>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</si>
  <si>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</si>
  <si>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</si>
  <si>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</si>
  <si>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</si>
  <si>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</si>
  <si>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</si>
  <si>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</si>
  <si>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</si>
  <si>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</si>
  <si>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</si>
  <si>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</si>
  <si>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</si>
  <si>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</si>
  <si>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</si>
  <si>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</si>
  <si>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</si>
  <si>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</si>
  <si>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</si>
  <si>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</si>
  <si>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</si>
  <si>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</si>
  <si>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</si>
  <si>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</si>
  <si>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</si>
  <si>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</si>
  <si>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</si>
  <si>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</si>
  <si>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</si>
  <si>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</si>
  <si>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</si>
  <si>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</si>
  <si>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</si>
  <si>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</si>
  <si>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</si>
  <si>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</si>
  <si>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</si>
  <si>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</si>
  <si>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</si>
  <si>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</si>
  <si>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</si>
  <si>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</si>
  <si>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</si>
  <si>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</si>
  <si>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</si>
  <si>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</si>
  <si>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</si>
  <si>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</si>
  <si>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</si>
  <si>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</si>
  <si>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</si>
  <si>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</si>
  <si>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</si>
  <si>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</si>
  <si>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</si>
  <si>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</si>
  <si>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</si>
  <si>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</si>
  <si>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</si>
  <si>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</si>
  <si>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</si>
  <si>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</si>
  <si>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</si>
  <si>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</si>
  <si>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</si>
  <si>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</si>
  <si>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</si>
  <si>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</si>
  <si>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</si>
  <si>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</si>
  <si>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</si>
  <si>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</si>
  <si>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</si>
  <si>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</si>
  <si>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</si>
  <si>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</si>
  <si>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</si>
  <si>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</si>
  <si>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</si>
  <si>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</si>
  <si>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</si>
  <si>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</si>
  <si>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</si>
  <si>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</si>
  <si>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</si>
  <si>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</si>
  <si>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</si>
  <si>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</si>
  <si>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</si>
  <si>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</si>
  <si>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</si>
  <si>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</si>
  <si>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</si>
  <si>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</si>
  <si>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北海道美深町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</si>
  <si>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</si>
  <si>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</si>
  <si>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</si>
  <si>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</si>
  <si>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</si>
  <si>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</si>
  <si>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</si>
  <si>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</si>
  <si>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</si>
  <si>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</si>
  <si>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</si>
  <si>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</si>
  <si>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</si>
  <si>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</si>
  <si>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</si>
  <si>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</si>
  <si>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</si>
  <si>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</si>
  <si>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</si>
  <si>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</si>
  <si>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</si>
  <si>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</si>
  <si>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</si>
  <si>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</si>
  <si>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</si>
  <si>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</si>
  <si>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</si>
  <si>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</si>
  <si>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</si>
  <si>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</si>
  <si>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</si>
  <si>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</si>
  <si>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</si>
  <si>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</si>
  <si>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</si>
  <si>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</si>
  <si>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</si>
  <si>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</si>
  <si>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</si>
  <si>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</si>
  <si>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</si>
  <si>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</si>
  <si>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</si>
  <si>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</si>
  <si>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</si>
  <si>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</si>
  <si>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</si>
  <si>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</si>
  <si>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</si>
  <si>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</si>
  <si>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</si>
  <si>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</si>
  <si>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</si>
  <si>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</si>
  <si>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</si>
  <si>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</si>
  <si>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</si>
  <si>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</si>
  <si>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</si>
  <si>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</si>
  <si>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</si>
  <si>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</si>
  <si>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</si>
  <si>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</si>
  <si>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</si>
  <si>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</si>
  <si>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</si>
  <si>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</si>
  <si>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</si>
  <si>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</si>
  <si>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</si>
  <si>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</si>
  <si>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</si>
  <si>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</si>
  <si>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</si>
  <si>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</si>
  <si>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</si>
  <si>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</si>
  <si>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</si>
  <si>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</si>
  <si>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</si>
  <si>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</si>
  <si>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</si>
  <si>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</si>
  <si>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</si>
  <si>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</si>
  <si>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</si>
  <si>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</si>
  <si>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</si>
  <si>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</si>
  <si>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</si>
  <si>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</si>
  <si>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</si>
  <si>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</si>
  <si>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</si>
  <si>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</si>
  <si>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</si>
  <si>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</si>
  <si>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</si>
  <si>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</si>
  <si>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</si>
  <si>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</si>
  <si>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</si>
  <si>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</si>
  <si>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</si>
  <si>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</si>
  <si>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</si>
  <si>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</si>
  <si>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</si>
  <si>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</si>
  <si>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</si>
  <si>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</si>
  <si>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</si>
  <si>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</si>
  <si>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</si>
  <si>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</si>
  <si>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</si>
  <si>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</si>
  <si>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</si>
  <si>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</si>
  <si>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</si>
  <si>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</si>
  <si>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</si>
  <si>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</si>
  <si>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</si>
  <si>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</si>
  <si>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</si>
  <si>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</si>
  <si>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</si>
  <si>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</si>
  <si>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</si>
  <si>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</si>
  <si>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</si>
  <si>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</si>
  <si>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</si>
  <si>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</si>
  <si>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</si>
  <si>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</si>
  <si>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</si>
  <si>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</si>
  <si>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</si>
  <si>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</si>
  <si>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</si>
  <si>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</si>
  <si>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</si>
  <si>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</si>
  <si>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</si>
  <si>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</si>
  <si>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</si>
  <si>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</si>
  <si>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</si>
  <si>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</si>
  <si>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北海道美深町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</si>
  <si>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</si>
  <si>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</si>
  <si>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</si>
  <si>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</si>
  <si>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</si>
  <si>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</si>
  <si>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</si>
  <si>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</si>
  <si>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</si>
  <si>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</si>
  <si>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</si>
  <si>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</si>
  <si>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</si>
  <si>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</si>
  <si>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</si>
  <si>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</si>
  <si>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</si>
  <si>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</si>
  <si>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</si>
  <si>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</si>
  <si>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</si>
  <si>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</si>
  <si>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</si>
  <si>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</si>
  <si>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</si>
  <si>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</si>
  <si>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</si>
  <si>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</si>
  <si>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</si>
  <si>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</si>
  <si>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</si>
  <si>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</si>
  <si>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</si>
  <si>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</si>
  <si>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</si>
  <si>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</si>
  <si>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</si>
  <si>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</si>
  <si>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</si>
  <si>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</si>
  <si>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</si>
  <si>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</si>
  <si>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</si>
  <si>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</si>
  <si>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</si>
  <si>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</si>
  <si>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</si>
  <si>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</si>
  <si>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</si>
  <si>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</si>
  <si>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</si>
  <si>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</si>
  <si>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</si>
  <si>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</si>
  <si>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</si>
  <si>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</si>
  <si>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</si>
  <si>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</si>
  <si>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</si>
  <si>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</si>
  <si>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</si>
  <si>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</si>
  <si>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</si>
  <si>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</si>
  <si>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</si>
  <si>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</si>
  <si>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</si>
  <si>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</si>
  <si>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</si>
  <si>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</si>
  <si>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</si>
  <si>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</si>
  <si>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</si>
  <si>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</si>
  <si>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</si>
  <si>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</si>
  <si>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</si>
  <si>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</si>
  <si>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</si>
  <si>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</si>
  <si>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</si>
  <si>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</si>
  <si>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</si>
  <si>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</si>
  <si>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</si>
  <si>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</si>
  <si>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</si>
  <si>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</si>
  <si>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</si>
  <si>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</si>
  <si>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</si>
  <si>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</si>
  <si>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</si>
  <si>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</si>
  <si>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</si>
  <si>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</si>
  <si>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</si>
  <si>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</si>
  <si>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中央簡易水道事業会計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</si>
  <si>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</si>
  <si>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</si>
  <si>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</si>
  <si>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</si>
  <si>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</si>
  <si>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</si>
  <si>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</si>
  <si>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</si>
  <si>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</si>
  <si>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</si>
  <si>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</si>
  <si>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</si>
  <si>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</si>
  <si>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</si>
  <si>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</si>
  <si>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</si>
  <si>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</si>
  <si>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</si>
  <si>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</si>
  <si>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</si>
  <si>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</si>
  <si>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</si>
  <si>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</si>
  <si>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</si>
  <si>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</si>
  <si>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</si>
  <si>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</si>
  <si>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</si>
  <si>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</si>
  <si>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</si>
  <si>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</si>
  <si>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</si>
  <si>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</si>
  <si>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</si>
  <si>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</si>
  <si>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</si>
  <si>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</si>
  <si>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</si>
  <si>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</si>
  <si>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</si>
  <si>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</si>
  <si>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</si>
  <si>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</si>
  <si>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</si>
  <si>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</si>
  <si>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</si>
  <si>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</si>
  <si>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</si>
  <si>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</si>
  <si>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</si>
  <si>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</si>
  <si>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</si>
  <si>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</si>
  <si>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</si>
  <si>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</si>
  <si>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</si>
  <si>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</si>
  <si>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</si>
  <si>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</si>
  <si>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</si>
  <si>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</si>
  <si>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</si>
  <si>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</si>
  <si>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</si>
  <si>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</si>
  <si>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</si>
  <si>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</si>
  <si>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</si>
  <si>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</si>
  <si>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</si>
  <si>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</si>
  <si>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</si>
  <si>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</si>
  <si>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</si>
  <si>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</si>
  <si>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</si>
  <si>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</si>
  <si>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</si>
  <si>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</si>
  <si>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</si>
  <si>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</si>
  <si>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</si>
  <si>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</si>
  <si>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</si>
  <si>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</si>
  <si>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4.02</t>
  </si>
  <si>
    <t>▲ 3.06</t>
  </si>
  <si>
    <t>一般会計</t>
  </si>
  <si>
    <t>中央簡易水道事業会計</t>
  </si>
  <si>
    <t>国民健康保険特別会計</t>
  </si>
  <si>
    <t>介護保険特別会計</t>
  </si>
  <si>
    <t>後期高齢者医療保険特別会計</t>
  </si>
  <si>
    <t>北部簡易水道事業特別会計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</si>
  <si>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</si>
  <si>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</si>
  <si>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</si>
  <si>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</si>
  <si>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</si>
  <si>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</si>
  <si>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</si>
  <si>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</si>
  <si>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</si>
  <si>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</si>
  <si>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</si>
  <si>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</si>
  <si>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</si>
  <si>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</si>
  <si>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</si>
  <si>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公共施設整備基金</t>
    <rPh sb="0" eb="2">
      <t>コウキョウ</t>
    </rPh>
    <rPh sb="2" eb="4">
      <t>シセツ</t>
    </rPh>
    <rPh sb="4" eb="6">
      <t>セイビ</t>
    </rPh>
    <rPh sb="6" eb="8">
      <t>キキン</t>
    </rPh>
    <phoneticPr fontId="5"/>
  </si>
  <si>
    <t>国鉄美幸線代替輸送確保基金</t>
    <rPh sb="0" eb="2">
      <t>コクテツ</t>
    </rPh>
    <rPh sb="2" eb="3">
      <t>ビ</t>
    </rPh>
    <rPh sb="3" eb="4">
      <t>コウ</t>
    </rPh>
    <rPh sb="4" eb="5">
      <t>セン</t>
    </rPh>
    <rPh sb="5" eb="7">
      <t>ダイタイ</t>
    </rPh>
    <rPh sb="7" eb="9">
      <t>ユソウ</t>
    </rPh>
    <rPh sb="9" eb="11">
      <t>カクホ</t>
    </rPh>
    <rPh sb="11" eb="13">
      <t>キキン</t>
    </rPh>
    <phoneticPr fontId="2"/>
  </si>
  <si>
    <t>まちづくり応援基金</t>
    <rPh sb="5" eb="7">
      <t>オウエン</t>
    </rPh>
    <rPh sb="7" eb="9">
      <t>キキン</t>
    </rPh>
    <phoneticPr fontId="2"/>
  </si>
  <si>
    <t>地域福祉基金</t>
    <rPh sb="0" eb="2">
      <t>チイキ</t>
    </rPh>
    <rPh sb="2" eb="4">
      <t>フクシ</t>
    </rPh>
    <rPh sb="4" eb="6">
      <t>キキン</t>
    </rPh>
    <phoneticPr fontId="2"/>
  </si>
  <si>
    <t>チョウザメ産業振興基金</t>
    <rPh sb="5" eb="7">
      <t>サンギョウ</t>
    </rPh>
    <rPh sb="7" eb="9">
      <t>シンコウ</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</si>
</sst>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9D8-44F9-985B-CCE2D0EB6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184785</c:v>
                </c:pt>
                <c:pt idx="1">
                  <c:v>168545</c:v>
                </c:pt>
                <c:pt idx="2">
                  <c:v>283750</c:v>
                </c:pt>
                <c:pt idx="3">
                  <c:v>213425</c:v>
                </c:pt>
                <c:pt idx="4">
                  <c:v>193495</c:v>
                </c:pt>
              </c:numCache>
            </c:numRef>
          </c:val>
          <c:smooth val="0"/>
          <c:extLst>
            <c:ext xmlns:c16="http://schemas.microsoft.com/office/drawing/2014/chart" uri="{C3380CC4-5D6E-409C-BE32-E72D297353CC}">
              <c16:uniqueId val="{00000001-49D8-44F9-985B-CCE2D0EB66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8.48</c:v>
                </c:pt>
                <c:pt idx="1">
                  <c:v>8.65</c:v>
                </c:pt>
                <c:pt idx="2">
                  <c:v>8.68</c:v>
                </c:pt>
                <c:pt idx="3">
                  <c:v>10.01</c:v>
                </c:pt>
                <c:pt idx="4">
                  <c:v>14.43</c:v>
                </c:pt>
              </c:numCache>
            </c:numRef>
          </c:val>
          <c:extLst>
            <c:ext xmlns:c16="http://schemas.microsoft.com/office/drawing/2014/chart" uri="{C3380CC4-5D6E-409C-BE32-E72D297353CC}">
              <c16:uniqueId val="{00000000-3C9B-4C29-916A-D19B61AD6A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32.85</c:v>
                </c:pt>
                <c:pt idx="1">
                  <c:v>29.72</c:v>
                </c:pt>
                <c:pt idx="2">
                  <c:v>32.69</c:v>
                </c:pt>
                <c:pt idx="3">
                  <c:v>33.79</c:v>
                </c:pt>
                <c:pt idx="4">
                  <c:v>39.659999999999997</c:v>
                </c:pt>
              </c:numCache>
            </c:numRef>
          </c:val>
          <c:extLst>
            <c:ext xmlns:c16="http://schemas.microsoft.com/office/drawing/2014/chart" uri="{C3380CC4-5D6E-409C-BE32-E72D297353CC}">
              <c16:uniqueId val="{00000001-3C9B-4C29-916A-D19B61AD6A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-4.0199999999999996</c:v>
                </c:pt>
                <c:pt idx="1">
                  <c:v>-3.06</c:v>
                </c:pt>
                <c:pt idx="2">
                  <c:v>0.38</c:v>
                </c:pt>
                <c:pt idx="3">
                  <c:v>2.1</c:v>
                </c:pt>
                <c:pt idx="4">
                  <c:v>4.2</c:v>
                </c:pt>
              </c:numCache>
            </c:numRef>
          </c:val>
          <c:smooth val="0"/>
          <c:extLst>
            <c:ext xmlns:c16="http://schemas.microsoft.com/office/drawing/2014/chart" uri="{C3380CC4-5D6E-409C-BE32-E72D297353CC}">
              <c16:uniqueId val="{00000002-3C9B-4C29-916A-D19B61AD6A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74-489D-A84E-E4D8EB0566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74-489D-A84E-E4D8EB0566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74-489D-A84E-E4D8EB0566A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74-489D-A84E-E4D8EB0566A4}"/>
            </c:ext>
          </c:extLst>
        </c:ser>
        <c:ser>
          <c:idx val="4"/>
          <c:order val="4"/>
          <c:tx>
            <c:strRef>
              <c:f>データシート!$A$31</c:f>
              <c:strCache>
                <c:ptCount val="1"/>
                <c:pt idx="0">
                  <c:v>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7.0000000000000007E-2</c:v>
                </c:pt>
                <c:pt idx="8">
                  <c:v>#N/A</c:v>
                </c:pt>
                <c:pt idx="9">
                  <c:v>0</c:v>
                </c:pt>
              </c:numCache>
            </c:numRef>
          </c:val>
          <c:extLst>
            <c:ext xmlns:c16="http://schemas.microsoft.com/office/drawing/2014/chart" uri="{C3380CC4-5D6E-409C-BE32-E72D297353CC}">
              <c16:uniqueId val="{00000004-7574-489D-A84E-E4D8EB0566A4}"/>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574-489D-A84E-E4D8EB0566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6-7574-489D-A84E-E4D8EB0566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0.49</c:v>
                </c:pt>
                <c:pt idx="4">
                  <c:v>#N/A</c:v>
                </c:pt>
                <c:pt idx="5">
                  <c:v>0.46</c:v>
                </c:pt>
                <c:pt idx="6">
                  <c:v>#N/A</c:v>
                </c:pt>
                <c:pt idx="7">
                  <c:v>0.19</c:v>
                </c:pt>
                <c:pt idx="8">
                  <c:v>#N/A</c:v>
                </c:pt>
                <c:pt idx="9">
                  <c:v>0.1</c:v>
                </c:pt>
              </c:numCache>
            </c:numRef>
          </c:val>
          <c:extLst>
            <c:ext xmlns:c16="http://schemas.microsoft.com/office/drawing/2014/chart" uri="{C3380CC4-5D6E-409C-BE32-E72D297353CC}">
              <c16:uniqueId val="{00000007-7574-489D-A84E-E4D8EB0566A4}"/>
            </c:ext>
          </c:extLst>
        </c:ser>
        <c:ser>
          <c:idx val="8"/>
          <c:order val="8"/>
          <c:tx>
            <c:strRef>
              <c:f>データシート!$A$35</c:f>
              <c:strCache>
                <c:ptCount val="1"/>
                <c:pt idx="0">
                  <c:v>中央簡易水道事業会計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8.83</c:v>
                </c:pt>
                <c:pt idx="2">
                  <c:v>#N/A</c:v>
                </c:pt>
                <c:pt idx="3">
                  <c:v>9.6</c:v>
                </c:pt>
                <c:pt idx="4">
                  <c:v>#N/A</c:v>
                </c:pt>
                <c:pt idx="5">
                  <c:v>9.6300000000000008</c:v>
                </c:pt>
                <c:pt idx="6">
                  <c:v>#N/A</c:v>
                </c:pt>
                <c:pt idx="7">
                  <c:v>8.86</c:v>
                </c:pt>
                <c:pt idx="8">
                  <c:v>#N/A</c:v>
                </c:pt>
                <c:pt idx="9">
                  <c:v>9.41</c:v>
                </c:pt>
              </c:numCache>
            </c:numRef>
          </c:val>
          <c:extLst>
            <c:ext xmlns:c16="http://schemas.microsoft.com/office/drawing/2014/chart" uri="{C3380CC4-5D6E-409C-BE32-E72D297353CC}">
              <c16:uniqueId val="{00000008-7574-489D-A84E-E4D8EB0566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8.4700000000000006</c:v>
                </c:pt>
                <c:pt idx="2">
                  <c:v>#N/A</c:v>
                </c:pt>
                <c:pt idx="3">
                  <c:v>8.64</c:v>
                </c:pt>
                <c:pt idx="4">
                  <c:v>#N/A</c:v>
                </c:pt>
                <c:pt idx="5">
                  <c:v>8.67</c:v>
                </c:pt>
                <c:pt idx="6">
                  <c:v>#N/A</c:v>
                </c:pt>
                <c:pt idx="7">
                  <c:v>10.01</c:v>
                </c:pt>
                <c:pt idx="8">
                  <c:v>#N/A</c:v>
                </c:pt>
                <c:pt idx="9">
                  <c:v>14.43</c:v>
                </c:pt>
              </c:numCache>
            </c:numRef>
          </c:val>
          <c:extLst>
            <c:ext xmlns:c16="http://schemas.microsoft.com/office/drawing/2014/chart" uri="{C3380CC4-5D6E-409C-BE32-E72D297353CC}">
              <c16:uniqueId val="{00000009-7574-489D-A84E-E4D8EB0566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525</c:v>
                </c:pt>
                <c:pt idx="5">
                  <c:v>517</c:v>
                </c:pt>
                <c:pt idx="8">
                  <c:v>544</c:v>
                </c:pt>
                <c:pt idx="11">
                  <c:v>560</c:v>
                </c:pt>
                <c:pt idx="14">
                  <c:v>541</c:v>
                </c:pt>
              </c:numCache>
            </c:numRef>
          </c:val>
          <c:extLst>
            <c:ext xmlns:c16="http://schemas.microsoft.com/office/drawing/2014/chart" uri="{C3380CC4-5D6E-409C-BE32-E72D297353CC}">
              <c16:uniqueId val="{00000000-B41A-45C5-9498-D3B84B73BB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1A-45C5-9498-D3B84B73BB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B41A-45C5-9498-D3B84B73BB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B41A-45C5-9498-D3B84B73BB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143</c:v>
                </c:pt>
                <c:pt idx="3">
                  <c:v>142</c:v>
                </c:pt>
                <c:pt idx="6">
                  <c:v>138</c:v>
                </c:pt>
                <c:pt idx="9">
                  <c:v>138</c:v>
                </c:pt>
                <c:pt idx="12">
                  <c:v>131</c:v>
                </c:pt>
              </c:numCache>
            </c:numRef>
          </c:val>
          <c:extLst>
            <c:ext xmlns:c16="http://schemas.microsoft.com/office/drawing/2014/chart" uri="{C3380CC4-5D6E-409C-BE32-E72D297353CC}">
              <c16:uniqueId val="{00000004-B41A-45C5-9498-D3B84B73BB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A-45C5-9498-D3B84B73BB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1A-45C5-9498-D3B84B73BB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559</c:v>
                </c:pt>
                <c:pt idx="3">
                  <c:v>589</c:v>
                </c:pt>
                <c:pt idx="6">
                  <c:v>598</c:v>
                </c:pt>
                <c:pt idx="9">
                  <c:v>629</c:v>
                </c:pt>
                <c:pt idx="12">
                  <c:v>623</c:v>
                </c:pt>
              </c:numCache>
            </c:numRef>
          </c:val>
          <c:extLst>
            <c:ext xmlns:c16="http://schemas.microsoft.com/office/drawing/2014/chart" uri="{C3380CC4-5D6E-409C-BE32-E72D297353CC}">
              <c16:uniqueId val="{00000007-B41A-45C5-9498-D3B84B73BB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179</c:v>
                </c:pt>
                <c:pt idx="2">
                  <c:v>#N/A</c:v>
                </c:pt>
                <c:pt idx="3">
                  <c:v>#N/A</c:v>
                </c:pt>
                <c:pt idx="4">
                  <c:v>216</c:v>
                </c:pt>
                <c:pt idx="5">
                  <c:v>#N/A</c:v>
                </c:pt>
                <c:pt idx="6">
                  <c:v>#N/A</c:v>
                </c:pt>
                <c:pt idx="7">
                  <c:v>193</c:v>
                </c:pt>
                <c:pt idx="8">
                  <c:v>#N/A</c:v>
                </c:pt>
                <c:pt idx="9">
                  <c:v>#N/A</c:v>
                </c:pt>
                <c:pt idx="10">
                  <c:v>207</c:v>
                </c:pt>
                <c:pt idx="11">
                  <c:v>#N/A</c:v>
                </c:pt>
                <c:pt idx="12">
                  <c:v>#N/A</c:v>
                </c:pt>
                <c:pt idx="13">
                  <c:v>213</c:v>
                </c:pt>
                <c:pt idx="14">
                  <c:v>#N/A</c:v>
                </c:pt>
              </c:numCache>
            </c:numRef>
          </c:val>
          <c:smooth val="0"/>
          <c:extLst>
            <c:ext xmlns:c16="http://schemas.microsoft.com/office/drawing/2014/chart" uri="{C3380CC4-5D6E-409C-BE32-E72D297353CC}">
              <c16:uniqueId val="{00000008-B41A-45C5-9498-D3B84B73BB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4510</c:v>
                </c:pt>
                <c:pt idx="5">
                  <c:v>4551</c:v>
                </c:pt>
                <c:pt idx="8">
                  <c:v>4499</c:v>
                </c:pt>
                <c:pt idx="11">
                  <c:v>4314</c:v>
                </c:pt>
                <c:pt idx="14">
                  <c:v>3948</c:v>
                </c:pt>
              </c:numCache>
            </c:numRef>
          </c:val>
          <c:extLst>
            <c:ext xmlns:c16="http://schemas.microsoft.com/office/drawing/2014/chart" uri="{C3380CC4-5D6E-409C-BE32-E72D297353CC}">
              <c16:uniqueId val="{00000000-AC17-4A35-AE06-84B39203CB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215</c:v>
                </c:pt>
                <c:pt idx="5">
                  <c:v>156</c:v>
                </c:pt>
                <c:pt idx="8">
                  <c:v>113</c:v>
                </c:pt>
                <c:pt idx="11">
                  <c:v>75</c:v>
                </c:pt>
                <c:pt idx="14">
                  <c:v>43</c:v>
                </c:pt>
              </c:numCache>
            </c:numRef>
          </c:val>
          <c:extLst>
            <c:ext xmlns:c16="http://schemas.microsoft.com/office/drawing/2014/chart" uri="{C3380CC4-5D6E-409C-BE32-E72D297353CC}">
              <c16:uniqueId val="{00000001-AC17-4A35-AE06-84B39203CB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4255</c:v>
                </c:pt>
                <c:pt idx="5">
                  <c:v>4193</c:v>
                </c:pt>
                <c:pt idx="8">
                  <c:v>4365</c:v>
                </c:pt>
                <c:pt idx="11">
                  <c:v>4715</c:v>
                </c:pt>
                <c:pt idx="14">
                  <c:v>4811</c:v>
                </c:pt>
              </c:numCache>
            </c:numRef>
          </c:val>
          <c:extLst>
            <c:ext xmlns:c16="http://schemas.microsoft.com/office/drawing/2014/chart" uri="{C3380CC4-5D6E-409C-BE32-E72D297353CC}">
              <c16:uniqueId val="{00000002-AC17-4A35-AE06-84B39203CB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17-4A35-AE06-84B39203CB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17-4A35-AE06-84B39203CB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17-4A35-AE06-84B39203CB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975</c:v>
                </c:pt>
                <c:pt idx="3">
                  <c:v>960</c:v>
                </c:pt>
                <c:pt idx="6">
                  <c:v>921</c:v>
                </c:pt>
                <c:pt idx="9">
                  <c:v>896</c:v>
                </c:pt>
                <c:pt idx="12">
                  <c:v>887</c:v>
                </c:pt>
              </c:numCache>
            </c:numRef>
          </c:val>
          <c:extLst>
            <c:ext xmlns:c16="http://schemas.microsoft.com/office/drawing/2014/chart" uri="{C3380CC4-5D6E-409C-BE32-E72D297353CC}">
              <c16:uniqueId val="{00000006-AC17-4A35-AE06-84B39203CB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AC17-4A35-AE06-84B39203CB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869</c:v>
                </c:pt>
                <c:pt idx="3">
                  <c:v>775</c:v>
                </c:pt>
                <c:pt idx="6">
                  <c:v>670</c:v>
                </c:pt>
                <c:pt idx="9">
                  <c:v>580</c:v>
                </c:pt>
                <c:pt idx="12">
                  <c:v>472</c:v>
                </c:pt>
              </c:numCache>
            </c:numRef>
          </c:val>
          <c:extLst>
            <c:ext xmlns:c16="http://schemas.microsoft.com/office/drawing/2014/chart" uri="{C3380CC4-5D6E-409C-BE32-E72D297353CC}">
              <c16:uniqueId val="{00000008-AC17-4A35-AE06-84B39203CB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c:v>
                </c:pt>
                <c:pt idx="3">
                  <c:v>14</c:v>
                </c:pt>
                <c:pt idx="6">
                  <c:v>9</c:v>
                </c:pt>
                <c:pt idx="9">
                  <c:v>5</c:v>
                </c:pt>
                <c:pt idx="12">
                  <c:v>179</c:v>
                </c:pt>
              </c:numCache>
            </c:numRef>
          </c:val>
          <c:extLst>
            <c:ext xmlns:c16="http://schemas.microsoft.com/office/drawing/2014/chart" uri="{C3380CC4-5D6E-409C-BE32-E72D297353CC}">
              <c16:uniqueId val="{00000009-AC17-4A35-AE06-84B39203CB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5280</c:v>
                </c:pt>
                <c:pt idx="3">
                  <c:v>5336</c:v>
                </c:pt>
                <c:pt idx="6">
                  <c:v>5313</c:v>
                </c:pt>
                <c:pt idx="9">
                  <c:v>5075</c:v>
                </c:pt>
                <c:pt idx="12">
                  <c:v>4647</c:v>
                </c:pt>
              </c:numCache>
            </c:numRef>
          </c:val>
          <c:extLst>
            <c:ext xmlns:c16="http://schemas.microsoft.com/office/drawing/2014/chart" uri="{C3380CC4-5D6E-409C-BE32-E72D297353CC}">
              <c16:uniqueId val="{0000000A-AC17-4A35-AE06-84B39203CB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17-4A35-AE06-84B39203CB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1173</c:v>
                </c:pt>
                <c:pt idx="1">
                  <c:v>1329</c:v>
                </c:pt>
                <c:pt idx="2">
                  <c:v>1526</c:v>
                </c:pt>
              </c:numCache>
            </c:numRef>
          </c:val>
          <c:extLst>
            <c:ext xmlns:c16="http://schemas.microsoft.com/office/drawing/2014/chart" uri="{C3380CC4-5D6E-409C-BE32-E72D297353CC}">
              <c16:uniqueId val="{00000000-245D-4424-B697-FC8139FAD6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512</c:v>
                </c:pt>
                <c:pt idx="1">
                  <c:v>512</c:v>
                </c:pt>
                <c:pt idx="2">
                  <c:v>512</c:v>
                </c:pt>
              </c:numCache>
            </c:numRef>
          </c:val>
          <c:extLst>
            <c:ext xmlns:c16="http://schemas.microsoft.com/office/drawing/2014/chart" uri="{C3380CC4-5D6E-409C-BE32-E72D297353CC}">
              <c16:uniqueId val="{00000001-245D-4424-B697-FC8139FAD6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2442</c:v>
                </c:pt>
                <c:pt idx="1">
                  <c:v>2630</c:v>
                </c:pt>
                <c:pt idx="2">
                  <c:v>2525</c:v>
                </c:pt>
              </c:numCache>
            </c:numRef>
          </c:val>
          <c:extLst>
            <c:ext xmlns:c16="http://schemas.microsoft.com/office/drawing/2014/chart" uri="{C3380CC4-5D6E-409C-BE32-E72D297353CC}">
              <c16:uniqueId val="{00000002-245D-4424-B697-FC8139FAD6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当町で用いているシミュレーションにおいて常に状況を把握しながら進めているが、数年前に実施した大型の施設整備などの影響で増加傾向にあった償還額は、一旦のピークをむかえている。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交付税措置率の高い起債を予定してはいるものの、今後数年間にわたり、多額の借入を要する事業を予定していることから、中期的な影響を注視し、適正な財政運営に努めていく。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一定額を積立できている状況にあるが、借入の総額から見ると僅かであるため、現状としては極力維持できるように考えている。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数値は良い方向に進んでおり、今のところ大きな問題は生じていないが、充当可能財源における基金には「その他特定目的基金」が含まれており、これらの使途によっては状況が変わる可能性がない訳で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今後も可能な限り世代間の公平な財政運営となるよう、必要な部分には基金を充当するなどして、適正な財政運営に努めていく。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年度ごとの増減はあるものの、効率的な財政運営に努めてきた結果、歳計剰余金を中心に財政調整基金や特定目的基金に積立することができている。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一部、必要な事業に対して基金を取り崩して対応しているものの、極端に基金残高が減少するような状況にはなっていない。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基金の残高については、積立の設定目標を定めている訳ではないが、有事の際に対応できるためには相当額必要と考えている。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可能な限り基金に頼らない予算編成が必要である。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まちづくり応援基金：ふるさと納税制度による寄附金を必要に応じて積み立て、寄附者の意向に沿った形で必要な事業に充当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ふるさと納税制度による寄附金を目的に沿った形でそれぞれの基金へ積み増ししたが、必要な事業に充当したものの方が上回り、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年度の比較で見ると微減となった。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特に「公共施設整備基金」は公共施設の維持補修等に一部活用したほか、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ふるさと納税寄附金によって積立された「まちづくり応援基金寄附金」においても町内公園の整備に充当するなどにより一部活用した。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特に多額を保有している「公共施設整備基金」については、将来的に町役場庁舎をはじめ、施設の更新整備に活用していく予定。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その他については、それぞれ目的に沿った形で、財政状況を見ながら必要に応じ活用していくこととし、極端に残高が減少しないよう配慮していく。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３年にわたり、新型コロナウイルス感染症の影響などにより事業が未執行となったことや、当初予定よりも普通交付税が多く収入できたことなどから、歳計剰余金を当該基金に積み立てることができたため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具体的な基金額保有目標は掲げていないが、当面の間は必要に応じて活用できるものと考えている。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現在保有している程度は有事に備えて必要なレベルだと認識しており、年度間の財源調整はもとより、状況に応じて今後も積立、取崩しと活用していきたい。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いずれにせよ、極端に残高が減少しないように配慮しながら財源不足に対応していくことが必要である。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過去数年を見ても、単年度の償還額に充てるために一時的に繰入した経過があるが、近年は繰入せずに対応しており横ばいが続いている。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この程度の残高は維持しておきたいが、必要に応じて活用も視野に入れる。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（今後数年で起債の償還額が増加していく見込あり）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3,890
3,860
672.09
5,787,262
5,206,470
555,226
3,846,723
4,647,237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基準財政需要額については、前年に引き続き新型コロナウイルス感染症における各種対策に要する項目が設けられており、伸びのあった前年度と同水準で推移した。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財政運営状況は悪くはないものの、これらの要因もあって財政力指数は微減となった。自主財源の確保が厳しい状況に変わりはなく、類似団体と比較しても財政基盤は弱い状況にある。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引き続き経常的経費の抑制に努めるとともに、自主財源の確保に向けて努力する。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の高騰や、各種労務費等の上昇によって、経常的経費の支出が増加していることに加え、今まで臨時的経費として分類していた特別会計に対する繰出金の多数を、実態に合わせて経常的経費に分類したことによって、単年度の比率が大きく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依然として一般財源収入の増加は難しい状況にあるが、経常的経費の抑制を図りながら健全な財政運営に向けて努力する。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62</xdr:row>
      <xdr:rowOff>108796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08379"/>
          <a:ext cx="838200" cy="4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61</xdr:row>
      <xdr:rowOff>59055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0837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1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1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142029</xdr:rowOff>
    </xdr:from>
    <xdr:to>
      <xdr:col>19</xdr:col>
      <xdr:colOff>184150</xdr:colOff>
      <xdr:row>60</xdr:row>
      <xdr:rowOff>72179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82356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120032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毎年人口が減少している状況にあるが、人口の減少によらず必要となる経費も大きいため、人口に比例して経費を下げる、もしくは維持していくことは難しく、一人当たりの額が増加していく実態がある。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他の項目でも似たような傾向が出てくるが、物価の高騰や労務費の上昇に加え、給与水準が上向きになっていることから、前年度と比較すると数値は上昇した。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避けられない要因が大きい項目ではあるが、引き続き可能な範囲での経費抑制に努めたい。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132403</xdr:rowOff>
    </xdr:from>
    <xdr:to>
      <xdr:col>23</xdr:col>
      <xdr:colOff>133350</xdr:colOff>
      <xdr:row>82</xdr:row>
      <xdr:rowOff>151006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1303"/>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132403</xdr:rowOff>
    </xdr:from>
    <xdr:to>
      <xdr:col>19</xdr:col>
      <xdr:colOff>133350</xdr:colOff>
      <xdr:row>82</xdr:row>
      <xdr:rowOff>140165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91303"/>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136477</xdr:rowOff>
    </xdr:from>
    <xdr:to>
      <xdr:col>15</xdr:col>
      <xdr:colOff>82550</xdr:colOff>
      <xdr:row>82</xdr:row>
      <xdr:rowOff>140165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5377"/>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77195</xdr:rowOff>
    </xdr:from>
    <xdr:to>
      <xdr:col>11</xdr:col>
      <xdr:colOff>31750</xdr:colOff>
      <xdr:row>82</xdr:row>
      <xdr:rowOff>136477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6095"/>
          <a:ext cx="889000" cy="5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100206</xdr:rowOff>
    </xdr:from>
    <xdr:to>
      <xdr:col>23</xdr:col>
      <xdr:colOff>184150</xdr:colOff>
      <xdr:row>83</xdr:row>
      <xdr:rowOff>30356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116733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81603</xdr:rowOff>
    </xdr:from>
    <xdr:to>
      <xdr:col>19</xdr:col>
      <xdr:colOff>184150</xdr:colOff>
      <xdr:row>83</xdr:row>
      <xdr:rowOff>11753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21930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0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89365</xdr:rowOff>
    </xdr:from>
    <xdr:to>
      <xdr:col>15</xdr:col>
      <xdr:colOff>133350</xdr:colOff>
      <xdr:row>83</xdr:row>
      <xdr:rowOff>19515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85677</xdr:rowOff>
    </xdr:from>
    <xdr:to>
      <xdr:col>11</xdr:col>
      <xdr:colOff>82550</xdr:colOff>
      <xdr:row>83</xdr:row>
      <xdr:rowOff>15827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26395</xdr:rowOff>
    </xdr:from>
    <xdr:to>
      <xdr:col>7</xdr:col>
      <xdr:colOff>31750</xdr:colOff>
      <xdr:row>82</xdr:row>
      <xdr:rowOff>127995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138172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類似団体と比較しても大差ないが、若干低いものと思っている。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今後も引き続き適正な取扱いに努める。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101346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455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57913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35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xdr:rowOff>
    </xdr:from>
    <xdr:to>
      <xdr:col>72</xdr:col>
      <xdr:colOff>203200</xdr:colOff>
      <xdr:row>88</xdr:row>
      <xdr:rowOff>48261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0207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xdr:rowOff>
    </xdr:from>
    <xdr:to>
      <xdr:col>68</xdr:col>
      <xdr:colOff>152400</xdr:colOff>
      <xdr:row>88</xdr:row>
      <xdr:rowOff>77215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02078"/>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50546</xdr:rowOff>
    </xdr:from>
    <xdr:to>
      <xdr:col>81</xdr:col>
      <xdr:colOff>95250</xdr:colOff>
      <xdr:row>88</xdr:row>
      <xdr:rowOff>152146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22623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135128</xdr:rowOff>
    </xdr:from>
    <xdr:to>
      <xdr:col>68</xdr:col>
      <xdr:colOff>203200</xdr:colOff>
      <xdr:row>88</xdr:row>
      <xdr:rowOff>65278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75455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26415</xdr:rowOff>
    </xdr:from>
    <xdr:to>
      <xdr:col>64</xdr:col>
      <xdr:colOff>152400</xdr:colOff>
      <xdr:row>88</xdr:row>
      <xdr:rowOff>128015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112792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組織全体の業務量や職員の健康状態に留意し、将来を見据えて職員年齢構成に配慮しながら採用するよう努力している。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突発的な要因による多少の増減はあるものの、毎年の実人数に大きな変動はないが、人口減少の影響もあり数値は増加している状況にある。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今後も現状維持を基本としながら、状況に応じて適正な人員の配置に努める。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11140</xdr:rowOff>
    </xdr:from>
    <xdr:to>
      <xdr:col>81</xdr:col>
      <xdr:colOff>44450</xdr:colOff>
      <xdr:row>61</xdr:row>
      <xdr:rowOff>33891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9590"/>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156736</xdr:rowOff>
    </xdr:from>
    <xdr:to>
      <xdr:col>77</xdr:col>
      <xdr:colOff>44450</xdr:colOff>
      <xdr:row>61</xdr:row>
      <xdr:rowOff>11140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373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129849</xdr:rowOff>
    </xdr:from>
    <xdr:to>
      <xdr:col>72</xdr:col>
      <xdr:colOff>203200</xdr:colOff>
      <xdr:row>60</xdr:row>
      <xdr:rowOff>156736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684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99169</xdr:rowOff>
    </xdr:from>
    <xdr:to>
      <xdr:col>68</xdr:col>
      <xdr:colOff>152400</xdr:colOff>
      <xdr:row>60</xdr:row>
      <xdr:rowOff>129849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6169"/>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154541</xdr:rowOff>
    </xdr:from>
    <xdr:to>
      <xdr:col>81</xdr:col>
      <xdr:colOff>95250</xdr:colOff>
      <xdr:row>61</xdr:row>
      <xdr:rowOff>84691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126618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131790</xdr:rowOff>
    </xdr:from>
    <xdr:to>
      <xdr:col>77</xdr:col>
      <xdr:colOff>95250</xdr:colOff>
      <xdr:row>61</xdr:row>
      <xdr:rowOff>61940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46717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0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105936</xdr:rowOff>
    </xdr:from>
    <xdr:to>
      <xdr:col>73</xdr:col>
      <xdr:colOff>44450</xdr:colOff>
      <xdr:row>61</xdr:row>
      <xdr:rowOff>36086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20863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7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79049</xdr:rowOff>
    </xdr:from>
    <xdr:to>
      <xdr:col>68</xdr:col>
      <xdr:colOff>203200</xdr:colOff>
      <xdr:row>61</xdr:row>
      <xdr:rowOff>9199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165426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5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48369</xdr:rowOff>
    </xdr:from>
    <xdr:to>
      <xdr:col>64</xdr:col>
      <xdr:colOff>152400</xdr:colOff>
      <xdr:row>60</xdr:row>
      <xdr:rowOff>149969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2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比率的には横ばいで推移している。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借入しているものの大半が、後年度以降の交付税措置が大きいものが多く、状況としては悪いものではないと考えている。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今後も引き続き計画的な財政運営に努めていく。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一定程度、財政調整基金のほか、公共施設整備基金などの特定目的基金を保有出来ていることから、将来負担比率は発生していない。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近年は基金取崩しの予算編成（当初予算）とせざるを得ない状況が続いているが、決算としてはそれほど基金繰入することなく財政運営ができている。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3,890
3,860
672.09
5,787,262
5,206,470
555,226
3,846,723
4,647,237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類似団体と似たような動きで推移している。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具体的な内容に大きな変動はなく、特に改めることはないが、今後も状況を見ながら適正な取扱いに努める。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類似団体と似たような数値で推移している。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これまでも適正な数値の把握から、可能な範囲での経常的経費削減に努めてきたが、近年避けて通れない物価高騰、労務費の上昇、エネルギー価格の高騰などの影響により、特に物件費の上昇が止まらない。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そのような状況下ではあるが、引き続き適正な数値の把握に努めていく。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24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52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07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少子高齢化の影響、障害者福祉に要する経費によるものが大きいため、扶助費は先の読みにくい状況が続く。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削減の方策は難しい項目ではあるが、今後も数値の変動に注視し、適正な運営に努める。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前年度と比較すると数値が大きく増加したが、一番の要因は、繰出金において、前年度まで臨時的経費としていた特別会計に対する繰出の多数を、実態に合わせて経常的経費に分類したことによる。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内容的に大きな変動はないため、引き続き現状維持が基本となるが、今後も適正な数値の維持に努めていく。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167005</xdr:rowOff>
    </xdr:from>
    <xdr:to>
      <xdr:col>82</xdr:col>
      <xdr:colOff>107950</xdr:colOff>
      <xdr:row>58</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96755"/>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167005</xdr:rowOff>
    </xdr:from>
    <xdr:to>
      <xdr:col>78</xdr:col>
      <xdr:colOff>69850</xdr:colOff>
      <xdr:row>56</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967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36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116205</xdr:rowOff>
    </xdr:from>
    <xdr:to>
      <xdr:col>78</xdr:col>
      <xdr:colOff>120650</xdr:colOff>
      <xdr:row>56</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56532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を要因とする経済情勢の変化に対応するため、様々な業種に対し支援を行った影響もあるが、経常的な部分である消防事務組合にかかる経費、広域でのごみ処理・し尿処理にかかる経費、公的病院への支援などが大半を占めており、これら数値の変動により比率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引き続き適正な数値の維持に努める。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711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横ばいで推移しているものの、過剰な借り入れは後年度以降の公債費押し上げにつながるため、慎重な対応が求められる。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そのような状況でも、近年は財政的に優位となる起債の借入が大半であり、計画的なものである。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今後も中期的な財政状況を見据えながら適正な取扱いに努めていく。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3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73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上記、「その他」の項目と同様の要因によって、単年度の比率は大きく増加したが、内容に大きな変わりはない。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今後も適正な数値の維持に努めていく。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78</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08611"/>
          <a:ext cx="8382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76</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086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76</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76</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9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146066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171031</xdr:rowOff>
    </xdr:from>
    <xdr:to>
      <xdr:col>29</xdr:col>
      <xdr:colOff>127000</xdr:colOff>
      <xdr:row>19</xdr:row>
      <xdr:rowOff>14109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4756"/>
          <a:ext cx="647700" cy="1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155809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89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14109</xdr:rowOff>
    </xdr:from>
    <xdr:to>
      <xdr:col>26</xdr:col>
      <xdr:colOff>50800</xdr:colOff>
      <xdr:row>19</xdr:row>
      <xdr:rowOff>25340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9284"/>
          <a:ext cx="698500" cy="1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25340</xdr:rowOff>
    </xdr:from>
    <xdr:to>
      <xdr:col>22</xdr:col>
      <xdr:colOff>114300</xdr:colOff>
      <xdr:row>19</xdr:row>
      <xdr:rowOff>54484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0515"/>
          <a:ext cx="698500" cy="2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54484</xdr:rowOff>
    </xdr:from>
    <xdr:to>
      <xdr:col>18</xdr:col>
      <xdr:colOff>177800</xdr:colOff>
      <xdr:row>19</xdr:row>
      <xdr:rowOff>82780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9659"/>
          <a:ext cx="698500" cy="2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120231</xdr:rowOff>
    </xdr:from>
    <xdr:to>
      <xdr:col>29</xdr:col>
      <xdr:colOff>177800</xdr:colOff>
      <xdr:row>19</xdr:row>
      <xdr:rowOff>50381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136758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134759</xdr:rowOff>
    </xdr:from>
    <xdr:to>
      <xdr:col>26</xdr:col>
      <xdr:colOff>101600</xdr:colOff>
      <xdr:row>19</xdr:row>
      <xdr:rowOff>64909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75086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145990</xdr:rowOff>
    </xdr:from>
    <xdr:to>
      <xdr:col>22</xdr:col>
      <xdr:colOff>165100</xdr:colOff>
      <xdr:row>19</xdr:row>
      <xdr:rowOff>76140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7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86317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3684</xdr:rowOff>
    </xdr:from>
    <xdr:to>
      <xdr:col>19</xdr:col>
      <xdr:colOff>38100</xdr:colOff>
      <xdr:row>19</xdr:row>
      <xdr:rowOff>105284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90061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31980</xdr:rowOff>
    </xdr:from>
    <xdr:to>
      <xdr:col>15</xdr:col>
      <xdr:colOff>101600</xdr:colOff>
      <xdr:row>19</xdr:row>
      <xdr:rowOff>133580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118357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104995</xdr:rowOff>
    </xdr:from>
    <xdr:to>
      <xdr:col>29</xdr:col>
      <xdr:colOff>127000</xdr:colOff>
      <xdr:row>37</xdr:row>
      <xdr:rowOff>117838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29695"/>
          <a:ext cx="647700" cy="1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117838</xdr:rowOff>
    </xdr:from>
    <xdr:to>
      <xdr:col>26</xdr:col>
      <xdr:colOff>50800</xdr:colOff>
      <xdr:row>37</xdr:row>
      <xdr:rowOff>142357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42538"/>
          <a:ext cx="698500" cy="2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122830</xdr:rowOff>
    </xdr:from>
    <xdr:to>
      <xdr:col>22</xdr:col>
      <xdr:colOff>114300</xdr:colOff>
      <xdr:row>37</xdr:row>
      <xdr:rowOff>142357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47530"/>
          <a:ext cx="6985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122830</xdr:rowOff>
    </xdr:from>
    <xdr:to>
      <xdr:col>18</xdr:col>
      <xdr:colOff>177800</xdr:colOff>
      <xdr:row>37</xdr:row>
      <xdr:rowOff>168966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47530"/>
          <a:ext cx="698500" cy="4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54195</xdr:rowOff>
    </xdr:from>
    <xdr:to>
      <xdr:col>29</xdr:col>
      <xdr:colOff>177800</xdr:colOff>
      <xdr:row>37</xdr:row>
      <xdr:rowOff>155795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7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26272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67038</xdr:rowOff>
    </xdr:from>
    <xdr:to>
      <xdr:col>26</xdr:col>
      <xdr:colOff>101600</xdr:colOff>
      <xdr:row>37</xdr:row>
      <xdr:rowOff>168638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9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153415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7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91557</xdr:rowOff>
    </xdr:from>
    <xdr:to>
      <xdr:col>22</xdr:col>
      <xdr:colOff>165100</xdr:colOff>
      <xdr:row>37</xdr:row>
      <xdr:rowOff>193157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1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177934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0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72030</xdr:rowOff>
    </xdr:from>
    <xdr:to>
      <xdr:col>19</xdr:col>
      <xdr:colOff>38100</xdr:colOff>
      <xdr:row>37</xdr:row>
      <xdr:rowOff>173630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9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12357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118166</xdr:rowOff>
    </xdr:from>
    <xdr:to>
      <xdr:col>15</xdr:col>
      <xdr:colOff>101600</xdr:colOff>
      <xdr:row>37</xdr:row>
      <xdr:rowOff>219766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4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204543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2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3,890
3,860
672.09
5,787,262
5,206,470
555,226
3,846,723
4,647,237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108069</xdr:rowOff>
    </xdr:from>
    <xdr:to>
      <xdr:col>24</xdr:col>
      <xdr:colOff>63500</xdr:colOff>
      <xdr:row>36</xdr:row>
      <xdr:rowOff>112470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0269"/>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112470</xdr:rowOff>
    </xdr:from>
    <xdr:to>
      <xdr:col>19</xdr:col>
      <xdr:colOff>177800</xdr:colOff>
      <xdr:row>36</xdr:row>
      <xdr:rowOff>120425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467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120425</xdr:rowOff>
    </xdr:from>
    <xdr:to>
      <xdr:col>15</xdr:col>
      <xdr:colOff>50800</xdr:colOff>
      <xdr:row>37</xdr:row>
      <xdr:rowOff>6085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2625"/>
          <a:ext cx="889000" cy="5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6085</xdr:rowOff>
    </xdr:from>
    <xdr:to>
      <xdr:col>10</xdr:col>
      <xdr:colOff>114300</xdr:colOff>
      <xdr:row>37</xdr:row>
      <xdr:rowOff>30473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49735"/>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57269</xdr:rowOff>
    </xdr:from>
    <xdr:to>
      <xdr:col>24</xdr:col>
      <xdr:colOff>114300</xdr:colOff>
      <xdr:row>36</xdr:row>
      <xdr:rowOff>158869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35696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0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61670</xdr:rowOff>
    </xdr:from>
    <xdr:to>
      <xdr:col>20</xdr:col>
      <xdr:colOff>38100</xdr:colOff>
      <xdr:row>36</xdr:row>
      <xdr:rowOff>163270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69625</xdr:rowOff>
    </xdr:from>
    <xdr:to>
      <xdr:col>15</xdr:col>
      <xdr:colOff>101600</xdr:colOff>
      <xdr:row>36</xdr:row>
      <xdr:rowOff>171225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16302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126735</xdr:rowOff>
    </xdr:from>
    <xdr:to>
      <xdr:col>10</xdr:col>
      <xdr:colOff>165100</xdr:colOff>
      <xdr:row>37</xdr:row>
      <xdr:rowOff>56885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73412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151123</xdr:rowOff>
    </xdr:from>
    <xdr:to>
      <xdr:col>6</xdr:col>
      <xdr:colOff>38100</xdr:colOff>
      <xdr:row>37</xdr:row>
      <xdr:rowOff>81273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72400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17676</xdr:rowOff>
    </xdr:from>
    <xdr:to>
      <xdr:col>24</xdr:col>
      <xdr:colOff>63500</xdr:colOff>
      <xdr:row>58</xdr:row>
      <xdr:rowOff>33029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1776"/>
          <a:ext cx="8382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24632</xdr:rowOff>
    </xdr:from>
    <xdr:to>
      <xdr:col>19</xdr:col>
      <xdr:colOff>177800</xdr:colOff>
      <xdr:row>58</xdr:row>
      <xdr:rowOff>33029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68732"/>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148325</xdr:rowOff>
    </xdr:from>
    <xdr:to>
      <xdr:col>15</xdr:col>
      <xdr:colOff>50800</xdr:colOff>
      <xdr:row>58</xdr:row>
      <xdr:rowOff>24632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0975"/>
          <a:ext cx="889000" cy="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148325</xdr:rowOff>
    </xdr:from>
    <xdr:to>
      <xdr:col>10</xdr:col>
      <xdr:colOff>114300</xdr:colOff>
      <xdr:row>58</xdr:row>
      <xdr:rowOff>51973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0975"/>
          <a:ext cx="889000" cy="7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138326</xdr:rowOff>
    </xdr:from>
    <xdr:to>
      <xdr:col>24</xdr:col>
      <xdr:colOff>114300</xdr:colOff>
      <xdr:row>58</xdr:row>
      <xdr:rowOff>68476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116753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153679</xdr:rowOff>
    </xdr:from>
    <xdr:to>
      <xdr:col>20</xdr:col>
      <xdr:colOff>38100</xdr:colOff>
      <xdr:row>58</xdr:row>
      <xdr:rowOff>83829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74956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145282</xdr:rowOff>
    </xdr:from>
    <xdr:to>
      <xdr:col>15</xdr:col>
      <xdr:colOff>101600</xdr:colOff>
      <xdr:row>58</xdr:row>
      <xdr:rowOff>75432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91959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9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97525</xdr:rowOff>
    </xdr:from>
    <xdr:to>
      <xdr:col>10</xdr:col>
      <xdr:colOff>165100</xdr:colOff>
      <xdr:row>58</xdr:row>
      <xdr:rowOff>27675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44202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4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1173</xdr:rowOff>
    </xdr:from>
    <xdr:to>
      <xdr:col>6</xdr:col>
      <xdr:colOff>38100</xdr:colOff>
      <xdr:row>58</xdr:row>
      <xdr:rowOff>102773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93900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68909</xdr:rowOff>
    </xdr:from>
    <xdr:to>
      <xdr:col>24</xdr:col>
      <xdr:colOff>63500</xdr:colOff>
      <xdr:row>76</xdr:row>
      <xdr:rowOff>99478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99109"/>
          <a:ext cx="8382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65622</xdr:rowOff>
    </xdr:from>
    <xdr:to>
      <xdr:col>19</xdr:col>
      <xdr:colOff>177800</xdr:colOff>
      <xdr:row>76</xdr:row>
      <xdr:rowOff>99478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95822"/>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65622</xdr:rowOff>
    </xdr:from>
    <xdr:to>
      <xdr:col>15</xdr:col>
      <xdr:colOff>50800</xdr:colOff>
      <xdr:row>76</xdr:row>
      <xdr:rowOff>148907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95822"/>
          <a:ext cx="889000" cy="8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130567</xdr:rowOff>
    </xdr:from>
    <xdr:to>
      <xdr:col>10</xdr:col>
      <xdr:colOff>114300</xdr:colOff>
      <xdr:row>76</xdr:row>
      <xdr:rowOff>148907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60767"/>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18109</xdr:rowOff>
    </xdr:from>
    <xdr:to>
      <xdr:col>24</xdr:col>
      <xdr:colOff>114300</xdr:colOff>
      <xdr:row>76</xdr:row>
      <xdr:rowOff>119709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40985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48678</xdr:rowOff>
    </xdr:from>
    <xdr:to>
      <xdr:col>20</xdr:col>
      <xdr:colOff>38100</xdr:colOff>
      <xdr:row>76</xdr:row>
      <xdr:rowOff>150278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166805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14822</xdr:rowOff>
    </xdr:from>
    <xdr:to>
      <xdr:col>15</xdr:col>
      <xdr:colOff>101600</xdr:colOff>
      <xdr:row>76</xdr:row>
      <xdr:rowOff>116422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132949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98107</xdr:rowOff>
    </xdr:from>
    <xdr:to>
      <xdr:col>10</xdr:col>
      <xdr:colOff>165100</xdr:colOff>
      <xdr:row>77</xdr:row>
      <xdr:rowOff>28257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44784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79767</xdr:rowOff>
    </xdr:from>
    <xdr:to>
      <xdr:col>6</xdr:col>
      <xdr:colOff>38100</xdr:colOff>
      <xdr:row>77</xdr:row>
      <xdr:rowOff>9917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26444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8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118349</xdr:rowOff>
    </xdr:from>
    <xdr:to>
      <xdr:col>24</xdr:col>
      <xdr:colOff>63500</xdr:colOff>
      <xdr:row>95</xdr:row>
      <xdr:rowOff>29256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34649"/>
          <a:ext cx="838200" cy="8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118349</xdr:rowOff>
    </xdr:from>
    <xdr:to>
      <xdr:col>19</xdr:col>
      <xdr:colOff>177800</xdr:colOff>
      <xdr:row>96</xdr:row>
      <xdr:rowOff>26764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34649"/>
          <a:ext cx="889000" cy="25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26764</xdr:rowOff>
    </xdr:from>
    <xdr:to>
      <xdr:col>15</xdr:col>
      <xdr:colOff>50800</xdr:colOff>
      <xdr:row>96</xdr:row>
      <xdr:rowOff>50195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596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50195</xdr:rowOff>
    </xdr:from>
    <xdr:to>
      <xdr:col>10</xdr:col>
      <xdr:colOff>114300</xdr:colOff>
      <xdr:row>96</xdr:row>
      <xdr:rowOff>63897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09395"/>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149906</xdr:rowOff>
    </xdr:from>
    <xdr:to>
      <xdr:col>24</xdr:col>
      <xdr:colOff>114300</xdr:colOff>
      <xdr:row>95</xdr:row>
      <xdr:rowOff>80056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67549</xdr:rowOff>
    </xdr:from>
    <xdr:to>
      <xdr:col>20</xdr:col>
      <xdr:colOff>38100</xdr:colOff>
      <xdr:row>94</xdr:row>
      <xdr:rowOff>169149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14226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5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147414</xdr:rowOff>
    </xdr:from>
    <xdr:to>
      <xdr:col>15</xdr:col>
      <xdr:colOff>101600</xdr:colOff>
      <xdr:row>96</xdr:row>
      <xdr:rowOff>77564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68691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170845</xdr:rowOff>
    </xdr:from>
    <xdr:to>
      <xdr:col>10</xdr:col>
      <xdr:colOff>165100</xdr:colOff>
      <xdr:row>96</xdr:row>
      <xdr:rowOff>100995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92122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xdr:rowOff>
    </xdr:from>
    <xdr:to>
      <xdr:col>6</xdr:col>
      <xdr:colOff>38100</xdr:colOff>
      <xdr:row>96</xdr:row>
      <xdr:rowOff>114697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105824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75191</xdr:rowOff>
    </xdr:from>
    <xdr:to>
      <xdr:col>55</xdr:col>
      <xdr:colOff>0</xdr:colOff>
      <xdr:row>36</xdr:row>
      <xdr:rowOff>132057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47391"/>
          <a:ext cx="8382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89629</xdr:rowOff>
    </xdr:from>
    <xdr:to>
      <xdr:col>50</xdr:col>
      <xdr:colOff>114300</xdr:colOff>
      <xdr:row>36</xdr:row>
      <xdr:rowOff>132057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90379"/>
          <a:ext cx="8890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89629</xdr:rowOff>
    </xdr:from>
    <xdr:to>
      <xdr:col>45</xdr:col>
      <xdr:colOff>177800</xdr:colOff>
      <xdr:row>36</xdr:row>
      <xdr:rowOff>147055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90379"/>
          <a:ext cx="889000" cy="2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147055</xdr:rowOff>
    </xdr:from>
    <xdr:to>
      <xdr:col>41</xdr:col>
      <xdr:colOff>50800</xdr:colOff>
      <xdr:row>36</xdr:row>
      <xdr:rowOff>148913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19255"/>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24391</xdr:rowOff>
    </xdr:from>
    <xdr:to>
      <xdr:col>55</xdr:col>
      <xdr:colOff>50800</xdr:colOff>
      <xdr:row>36</xdr:row>
      <xdr:rowOff>125991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7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81257</xdr:rowOff>
    </xdr:from>
    <xdr:to>
      <xdr:col>50</xdr:col>
      <xdr:colOff>165100</xdr:colOff>
      <xdr:row>37</xdr:row>
      <xdr:rowOff>11407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2534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4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38829</xdr:rowOff>
    </xdr:from>
    <xdr:to>
      <xdr:col>46</xdr:col>
      <xdr:colOff>38100</xdr:colOff>
      <xdr:row>35</xdr:row>
      <xdr:rowOff>140429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131556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96255</xdr:rowOff>
    </xdr:from>
    <xdr:to>
      <xdr:col>41</xdr:col>
      <xdr:colOff>101600</xdr:colOff>
      <xdr:row>37</xdr:row>
      <xdr:rowOff>26405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42932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98113</xdr:rowOff>
    </xdr:from>
    <xdr:to>
      <xdr:col>36</xdr:col>
      <xdr:colOff>165100</xdr:colOff>
      <xdr:row>37</xdr:row>
      <xdr:rowOff>28263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44790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74878</xdr:rowOff>
    </xdr:from>
    <xdr:to>
      <xdr:col>55</xdr:col>
      <xdr:colOff>0</xdr:colOff>
      <xdr:row>57</xdr:row>
      <xdr:rowOff>86268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47528"/>
          <a:ext cx="8382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34687</xdr:rowOff>
    </xdr:from>
    <xdr:to>
      <xdr:col>50</xdr:col>
      <xdr:colOff>114300</xdr:colOff>
      <xdr:row>57</xdr:row>
      <xdr:rowOff>74878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07337"/>
          <a:ext cx="889000" cy="4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34687</xdr:rowOff>
    </xdr:from>
    <xdr:to>
      <xdr:col>45</xdr:col>
      <xdr:colOff>177800</xdr:colOff>
      <xdr:row>57</xdr:row>
      <xdr:rowOff>100526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07337"/>
          <a:ext cx="889000" cy="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91246</xdr:rowOff>
    </xdr:from>
    <xdr:to>
      <xdr:col>41</xdr:col>
      <xdr:colOff>50800</xdr:colOff>
      <xdr:row>57</xdr:row>
      <xdr:rowOff>100526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63896"/>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35468</xdr:rowOff>
    </xdr:from>
    <xdr:to>
      <xdr:col>55</xdr:col>
      <xdr:colOff>50800</xdr:colOff>
      <xdr:row>57</xdr:row>
      <xdr:rowOff>137068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24078</xdr:rowOff>
    </xdr:from>
    <xdr:to>
      <xdr:col>50</xdr:col>
      <xdr:colOff>165100</xdr:colOff>
      <xdr:row>57</xdr:row>
      <xdr:rowOff>125678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116805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155337</xdr:rowOff>
    </xdr:from>
    <xdr:to>
      <xdr:col>46</xdr:col>
      <xdr:colOff>38100</xdr:colOff>
      <xdr:row>57</xdr:row>
      <xdr:rowOff>85487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76614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4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49726</xdr:rowOff>
    </xdr:from>
    <xdr:to>
      <xdr:col>41</xdr:col>
      <xdr:colOff>101600</xdr:colOff>
      <xdr:row>57</xdr:row>
      <xdr:rowOff>151326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142453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40446</xdr:rowOff>
    </xdr:from>
    <xdr:to>
      <xdr:col>36</xdr:col>
      <xdr:colOff>165100</xdr:colOff>
      <xdr:row>57</xdr:row>
      <xdr:rowOff>142046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133173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7731</xdr:rowOff>
    </xdr:from>
    <xdr:to>
      <xdr:col>55</xdr:col>
      <xdr:colOff>0</xdr:colOff>
      <xdr:row>78</xdr:row>
      <xdr:rowOff>19034</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0831"/>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168072</xdr:rowOff>
    </xdr:from>
    <xdr:to>
      <xdr:col>50</xdr:col>
      <xdr:colOff>114300</xdr:colOff>
      <xdr:row>78</xdr:row>
      <xdr:rowOff>19034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69722"/>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168072</xdr:rowOff>
    </xdr:from>
    <xdr:to>
      <xdr:col>45</xdr:col>
      <xdr:colOff>177800</xdr:colOff>
      <xdr:row>77</xdr:row>
      <xdr:rowOff>169517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69722"/>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160156</xdr:rowOff>
    </xdr:from>
    <xdr:to>
      <xdr:col>41</xdr:col>
      <xdr:colOff>50800</xdr:colOff>
      <xdr:row>77</xdr:row>
      <xdr:rowOff>169517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61806"/>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128381</xdr:rowOff>
    </xdr:from>
    <xdr:to>
      <xdr:col>55</xdr:col>
      <xdr:colOff>50800</xdr:colOff>
      <xdr:row>78</xdr:row>
      <xdr:rowOff>58531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139684</xdr:rowOff>
    </xdr:from>
    <xdr:to>
      <xdr:col>50</xdr:col>
      <xdr:colOff>165100</xdr:colOff>
      <xdr:row>78</xdr:row>
      <xdr:rowOff>69834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60961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117272</xdr:rowOff>
    </xdr:from>
    <xdr:to>
      <xdr:col>46</xdr:col>
      <xdr:colOff>38100</xdr:colOff>
      <xdr:row>78</xdr:row>
      <xdr:rowOff>47422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38549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118717</xdr:rowOff>
    </xdr:from>
    <xdr:to>
      <xdr:col>41</xdr:col>
      <xdr:colOff>101600</xdr:colOff>
      <xdr:row>78</xdr:row>
      <xdr:rowOff>48867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39994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109356</xdr:rowOff>
    </xdr:from>
    <xdr:to>
      <xdr:col>36</xdr:col>
      <xdr:colOff>165100</xdr:colOff>
      <xdr:row>78</xdr:row>
      <xdr:rowOff>39506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30633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99375</xdr:rowOff>
    </xdr:from>
    <xdr:to>
      <xdr:col>55</xdr:col>
      <xdr:colOff>0</xdr:colOff>
      <xdr:row>97</xdr:row>
      <xdr:rowOff>111286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30025"/>
          <a:ext cx="8382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158905</xdr:rowOff>
    </xdr:from>
    <xdr:to>
      <xdr:col>50</xdr:col>
      <xdr:colOff>114300</xdr:colOff>
      <xdr:row>97</xdr:row>
      <xdr:rowOff>99375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18105"/>
          <a:ext cx="889000" cy="1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158905</xdr:rowOff>
    </xdr:from>
    <xdr:to>
      <xdr:col>45</xdr:col>
      <xdr:colOff>177800</xdr:colOff>
      <xdr:row>98</xdr:row>
      <xdr:rowOff>26988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18105"/>
          <a:ext cx="889000" cy="2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26988</xdr:rowOff>
    </xdr:from>
    <xdr:to>
      <xdr:col>41</xdr:col>
      <xdr:colOff>50800</xdr:colOff>
      <xdr:row>98</xdr:row>
      <xdr:rowOff>38013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29088"/>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60486</xdr:rowOff>
    </xdr:from>
    <xdr:to>
      <xdr:col>55</xdr:col>
      <xdr:colOff>50800</xdr:colOff>
      <xdr:row>97</xdr:row>
      <xdr:rowOff>162086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38913</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48575</xdr:rowOff>
    </xdr:from>
    <xdr:to>
      <xdr:col>50</xdr:col>
      <xdr:colOff>165100</xdr:colOff>
      <xdr:row>97</xdr:row>
      <xdr:rowOff>150175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166702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5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108105</xdr:rowOff>
    </xdr:from>
    <xdr:to>
      <xdr:col>46</xdr:col>
      <xdr:colOff>38100</xdr:colOff>
      <xdr:row>97</xdr:row>
      <xdr:rowOff>38255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54782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4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147638</xdr:rowOff>
    </xdr:from>
    <xdr:to>
      <xdr:col>41</xdr:col>
      <xdr:colOff>101600</xdr:colOff>
      <xdr:row>98</xdr:row>
      <xdr:rowOff>77788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68915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158663</xdr:rowOff>
    </xdr:from>
    <xdr:to>
      <xdr:col>36</xdr:col>
      <xdr:colOff>165100</xdr:colOff>
      <xdr:row>98</xdr:row>
      <xdr:rowOff>88813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79940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18064</xdr:rowOff>
    </xdr:from>
    <xdr:to>
      <xdr:col>85</xdr:col>
      <xdr:colOff>127000</xdr:colOff>
      <xdr:row>39</xdr:row>
      <xdr:rowOff>33490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04614"/>
          <a:ext cx="8382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18064</xdr:rowOff>
    </xdr:from>
    <xdr:to>
      <xdr:col>81</xdr:col>
      <xdr:colOff>50800</xdr:colOff>
      <xdr:row>39</xdr:row>
      <xdr:rowOff>35436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0461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35436</xdr:rowOff>
    </xdr:from>
    <xdr:to>
      <xdr:col>76</xdr:col>
      <xdr:colOff>114300</xdr:colOff>
      <xdr:row>39</xdr:row>
      <xdr:rowOff>36802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198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36802</xdr:rowOff>
    </xdr:from>
    <xdr:to>
      <xdr:col>71</xdr:col>
      <xdr:colOff>177800</xdr:colOff>
      <xdr:row>39</xdr:row>
      <xdr:rowOff>37906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335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154140</xdr:rowOff>
    </xdr:from>
    <xdr:to>
      <xdr:col>85</xdr:col>
      <xdr:colOff>177800</xdr:colOff>
      <xdr:row>39</xdr:row>
      <xdr:rowOff>84290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138714</xdr:rowOff>
    </xdr:from>
    <xdr:to>
      <xdr:col>81</xdr:col>
      <xdr:colOff>101600</xdr:colOff>
      <xdr:row>39</xdr:row>
      <xdr:rowOff>68864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59991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156086</xdr:rowOff>
    </xdr:from>
    <xdr:to>
      <xdr:col>76</xdr:col>
      <xdr:colOff>165100</xdr:colOff>
      <xdr:row>39</xdr:row>
      <xdr:rowOff>86236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77363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157452</xdr:rowOff>
    </xdr:from>
    <xdr:to>
      <xdr:col>72</xdr:col>
      <xdr:colOff>38100</xdr:colOff>
      <xdr:row>39</xdr:row>
      <xdr:rowOff>87602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78729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158556</xdr:rowOff>
    </xdr:from>
    <xdr:to>
      <xdr:col>67</xdr:col>
      <xdr:colOff>101600</xdr:colOff>
      <xdr:row>39</xdr:row>
      <xdr:rowOff>88706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79833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82139</xdr:rowOff>
    </xdr:from>
    <xdr:to>
      <xdr:col>85</xdr:col>
      <xdr:colOff>127000</xdr:colOff>
      <xdr:row>77</xdr:row>
      <xdr:rowOff>86979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3789"/>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86979</xdr:rowOff>
    </xdr:from>
    <xdr:to>
      <xdr:col>81</xdr:col>
      <xdr:colOff>50800</xdr:colOff>
      <xdr:row>77</xdr:row>
      <xdr:rowOff>110074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88629"/>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110074</xdr:rowOff>
    </xdr:from>
    <xdr:to>
      <xdr:col>76</xdr:col>
      <xdr:colOff>114300</xdr:colOff>
      <xdr:row>77</xdr:row>
      <xdr:rowOff>123039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172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123039</xdr:rowOff>
    </xdr:from>
    <xdr:to>
      <xdr:col>71</xdr:col>
      <xdr:colOff>177800</xdr:colOff>
      <xdr:row>77</xdr:row>
      <xdr:rowOff>143521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468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31339</xdr:rowOff>
    </xdr:from>
    <xdr:to>
      <xdr:col>85</xdr:col>
      <xdr:colOff>177800</xdr:colOff>
      <xdr:row>77</xdr:row>
      <xdr:rowOff>132939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36179</xdr:rowOff>
    </xdr:from>
    <xdr:to>
      <xdr:col>81</xdr:col>
      <xdr:colOff>101600</xdr:colOff>
      <xdr:row>77</xdr:row>
      <xdr:rowOff>137779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154306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01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59274</xdr:rowOff>
    </xdr:from>
    <xdr:to>
      <xdr:col>76</xdr:col>
      <xdr:colOff>165100</xdr:colOff>
      <xdr:row>77</xdr:row>
      <xdr:rowOff>160874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152001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72239</xdr:rowOff>
    </xdr:from>
    <xdr:to>
      <xdr:col>72</xdr:col>
      <xdr:colOff>38100</xdr:colOff>
      <xdr:row>78</xdr:row>
      <xdr:rowOff>2389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164966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92721</xdr:rowOff>
    </xdr:from>
    <xdr:to>
      <xdr:col>67</xdr:col>
      <xdr:colOff>101600</xdr:colOff>
      <xdr:row>78</xdr:row>
      <xdr:rowOff>22871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13998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8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92599</xdr:rowOff>
    </xdr:from>
    <xdr:to>
      <xdr:col>85</xdr:col>
      <xdr:colOff>127000</xdr:colOff>
      <xdr:row>98</xdr:row>
      <xdr:rowOff>132169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94699"/>
          <a:ext cx="8382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92599</xdr:rowOff>
    </xdr:from>
    <xdr:to>
      <xdr:col>81</xdr:col>
      <xdr:colOff>50800</xdr:colOff>
      <xdr:row>98</xdr:row>
      <xdr:rowOff>123292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4699"/>
          <a:ext cx="889000" cy="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96486</xdr:rowOff>
    </xdr:from>
    <xdr:to>
      <xdr:col>76</xdr:col>
      <xdr:colOff>114300</xdr:colOff>
      <xdr:row>98</xdr:row>
      <xdr:rowOff>123292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8586"/>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96486</xdr:rowOff>
    </xdr:from>
    <xdr:to>
      <xdr:col>71</xdr:col>
      <xdr:colOff>177800</xdr:colOff>
      <xdr:row>98</xdr:row>
      <xdr:rowOff>103449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8586"/>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81369</xdr:rowOff>
    </xdr:from>
    <xdr:to>
      <xdr:col>85</xdr:col>
      <xdr:colOff>177800</xdr:colOff>
      <xdr:row>99</xdr:row>
      <xdr:rowOff>11519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167746</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41799</xdr:rowOff>
    </xdr:from>
    <xdr:to>
      <xdr:col>81</xdr:col>
      <xdr:colOff>101600</xdr:colOff>
      <xdr:row>98</xdr:row>
      <xdr:rowOff>143399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134526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72492</xdr:rowOff>
    </xdr:from>
    <xdr:to>
      <xdr:col>76</xdr:col>
      <xdr:colOff>165100</xdr:colOff>
      <xdr:row>99</xdr:row>
      <xdr:rowOff>2642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45686</xdr:rowOff>
    </xdr:from>
    <xdr:to>
      <xdr:col>72</xdr:col>
      <xdr:colOff>38100</xdr:colOff>
      <xdr:row>98</xdr:row>
      <xdr:rowOff>147286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138413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52649</xdr:rowOff>
    </xdr:from>
    <xdr:to>
      <xdr:col>67</xdr:col>
      <xdr:colOff>101600</xdr:colOff>
      <xdr:row>98</xdr:row>
      <xdr:rowOff>154249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145376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161036</xdr:rowOff>
    </xdr:from>
    <xdr:to>
      <xdr:col>116</xdr:col>
      <xdr:colOff>63500</xdr:colOff>
      <xdr:row>39</xdr:row>
      <xdr:rowOff>14808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04686"/>
          <a:ext cx="838200" cy="1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14808</xdr:rowOff>
    </xdr:from>
    <xdr:to>
      <xdr:col>111</xdr:col>
      <xdr:colOff>177800</xdr:colOff>
      <xdr:row>39</xdr:row>
      <xdr:rowOff>15684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0135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15684</xdr:rowOff>
    </xdr:from>
    <xdr:to>
      <xdr:col>107</xdr:col>
      <xdr:colOff>50800</xdr:colOff>
      <xdr:row>39</xdr:row>
      <xdr:rowOff>27915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02234"/>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27915</xdr:rowOff>
    </xdr:from>
    <xdr:to>
      <xdr:col>102</xdr:col>
      <xdr:colOff>114300</xdr:colOff>
      <xdr:row>39</xdr:row>
      <xdr:rowOff>37592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1446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110236</xdr:rowOff>
    </xdr:from>
    <xdr:to>
      <xdr:col>116</xdr:col>
      <xdr:colOff>114300</xdr:colOff>
      <xdr:row>38</xdr:row>
      <xdr:rowOff>40386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133113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135458</xdr:rowOff>
    </xdr:from>
    <xdr:to>
      <xdr:col>112</xdr:col>
      <xdr:colOff>38100</xdr:colOff>
      <xdr:row>39</xdr:row>
      <xdr:rowOff>65608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56735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4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136334</xdr:rowOff>
    </xdr:from>
    <xdr:to>
      <xdr:col>107</xdr:col>
      <xdr:colOff>101600</xdr:colOff>
      <xdr:row>39</xdr:row>
      <xdr:rowOff>66484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57611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148565</xdr:rowOff>
    </xdr:from>
    <xdr:to>
      <xdr:col>102</xdr:col>
      <xdr:colOff>165100</xdr:colOff>
      <xdr:row>39</xdr:row>
      <xdr:rowOff>78715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69842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5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79519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34658</xdr:rowOff>
    </xdr:from>
    <xdr:to>
      <xdr:col>116</xdr:col>
      <xdr:colOff>63500</xdr:colOff>
      <xdr:row>59</xdr:row>
      <xdr:rowOff>34903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0208"/>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34903</xdr:rowOff>
    </xdr:from>
    <xdr:to>
      <xdr:col>111</xdr:col>
      <xdr:colOff>177800</xdr:colOff>
      <xdr:row>59</xdr:row>
      <xdr:rowOff>35184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0453"/>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35184</xdr:rowOff>
    </xdr:from>
    <xdr:to>
      <xdr:col>107</xdr:col>
      <xdr:colOff>50800</xdr:colOff>
      <xdr:row>59</xdr:row>
      <xdr:rowOff>35474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0734"/>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35474</xdr:rowOff>
    </xdr:from>
    <xdr:to>
      <xdr:col>102</xdr:col>
      <xdr:colOff>114300</xdr:colOff>
      <xdr:row>59</xdr:row>
      <xdr:rowOff>35717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1024"/>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155308</xdr:rowOff>
    </xdr:from>
    <xdr:to>
      <xdr:col>116</xdr:col>
      <xdr:colOff>114300</xdr:colOff>
      <xdr:row>59</xdr:row>
      <xdr:rowOff>85458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155553</xdr:rowOff>
    </xdr:from>
    <xdr:to>
      <xdr:col>112</xdr:col>
      <xdr:colOff>38100</xdr:colOff>
      <xdr:row>59</xdr:row>
      <xdr:rowOff>85703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76830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155834</xdr:rowOff>
    </xdr:from>
    <xdr:to>
      <xdr:col>107</xdr:col>
      <xdr:colOff>101600</xdr:colOff>
      <xdr:row>59</xdr:row>
      <xdr:rowOff>85984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77111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156124</xdr:rowOff>
    </xdr:from>
    <xdr:to>
      <xdr:col>102</xdr:col>
      <xdr:colOff>165100</xdr:colOff>
      <xdr:row>59</xdr:row>
      <xdr:rowOff>86274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77401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9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156367</xdr:rowOff>
    </xdr:from>
    <xdr:to>
      <xdr:col>98</xdr:col>
      <xdr:colOff>38100</xdr:colOff>
      <xdr:row>59</xdr:row>
      <xdr:rowOff>86517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77644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9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13585</xdr:rowOff>
    </xdr:from>
    <xdr:to>
      <xdr:col>116</xdr:col>
      <xdr:colOff>63500</xdr:colOff>
      <xdr:row>77</xdr:row>
      <xdr:rowOff>19475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15235"/>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13585</xdr:rowOff>
    </xdr:from>
    <xdr:to>
      <xdr:col>111</xdr:col>
      <xdr:colOff>177800</xdr:colOff>
      <xdr:row>77</xdr:row>
      <xdr:rowOff>32018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15235"/>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32018</xdr:rowOff>
    </xdr:from>
    <xdr:to>
      <xdr:col>107</xdr:col>
      <xdr:colOff>50800</xdr:colOff>
      <xdr:row>77</xdr:row>
      <xdr:rowOff>40827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33668"/>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40827</xdr:rowOff>
    </xdr:from>
    <xdr:to>
      <xdr:col>102</xdr:col>
      <xdr:colOff>114300</xdr:colOff>
      <xdr:row>77</xdr:row>
      <xdr:rowOff>43893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42477"/>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140125</xdr:rowOff>
    </xdr:from>
    <xdr:to>
      <xdr:col>116</xdr:col>
      <xdr:colOff>114300</xdr:colOff>
      <xdr:row>77</xdr:row>
      <xdr:rowOff>70275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118552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134235</xdr:rowOff>
    </xdr:from>
    <xdr:to>
      <xdr:col>112</xdr:col>
      <xdr:colOff>38100</xdr:colOff>
      <xdr:row>77</xdr:row>
      <xdr:rowOff>64385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55512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152668</xdr:rowOff>
    </xdr:from>
    <xdr:to>
      <xdr:col>107</xdr:col>
      <xdr:colOff>101600</xdr:colOff>
      <xdr:row>77</xdr:row>
      <xdr:rowOff>82818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73945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161477</xdr:rowOff>
    </xdr:from>
    <xdr:to>
      <xdr:col>102</xdr:col>
      <xdr:colOff>165100</xdr:colOff>
      <xdr:row>77</xdr:row>
      <xdr:rowOff>91627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82754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164543</xdr:rowOff>
    </xdr:from>
    <xdr:to>
      <xdr:col>98</xdr:col>
      <xdr:colOff>38100</xdr:colOff>
      <xdr:row>77</xdr:row>
      <xdr:rowOff>94693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85820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緩やかにではあるが、毎年人口の減少が続いており、結果として多くの項目で住民一人当たりのコストが上昇している。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自治体の運営において、最低限必要な事業を実施していくことは不可欠であることから、これを住民一人当たりのコストとして表すことの難しさを感じている。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に行われる投資的事業については、中期的な計画の中で必要に応じて対応していることろであるが、それ以外の部分については、全体的に見ても類似団体と大きく離れるような項目はなく、概ね平均的なものであると捉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今後も人口の減少が続くことが予想されるが、住民一人当たりのコストを比較しながらの財政運営は難しいところがありつつも、これら数値の比較を参考にしながら財政運営していく必要性も感じている。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3,890
3,860
672.09
5,787,262
5,206,470
555,226
3,846,723
4,647,237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74073</xdr:rowOff>
    </xdr:from>
    <xdr:to>
      <xdr:col>24</xdr:col>
      <xdr:colOff>63500</xdr:colOff>
      <xdr:row>37</xdr:row>
      <xdr:rowOff>80797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7723"/>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77883</xdr:rowOff>
    </xdr:from>
    <xdr:to>
      <xdr:col>19</xdr:col>
      <xdr:colOff>177800</xdr:colOff>
      <xdr:row>37</xdr:row>
      <xdr:rowOff>80797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153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16751</xdr:rowOff>
    </xdr:from>
    <xdr:to>
      <xdr:col>15</xdr:col>
      <xdr:colOff>50800</xdr:colOff>
      <xdr:row>37</xdr:row>
      <xdr:rowOff>77883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040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16751</xdr:rowOff>
    </xdr:from>
    <xdr:to>
      <xdr:col>10</xdr:col>
      <xdr:colOff>114300</xdr:colOff>
      <xdr:row>37</xdr:row>
      <xdr:rowOff>78416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040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23273</xdr:rowOff>
    </xdr:from>
    <xdr:to>
      <xdr:col>24</xdr:col>
      <xdr:colOff>114300</xdr:colOff>
      <xdr:row>37</xdr:row>
      <xdr:rowOff>124873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29997</xdr:rowOff>
    </xdr:from>
    <xdr:to>
      <xdr:col>20</xdr:col>
      <xdr:colOff>38100</xdr:colOff>
      <xdr:row>37</xdr:row>
      <xdr:rowOff>131597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122724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27083</xdr:rowOff>
    </xdr:from>
    <xdr:to>
      <xdr:col>15</xdr:col>
      <xdr:colOff>101600</xdr:colOff>
      <xdr:row>37</xdr:row>
      <xdr:rowOff>128683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119810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137401</xdr:rowOff>
    </xdr:from>
    <xdr:to>
      <xdr:col>10</xdr:col>
      <xdr:colOff>165100</xdr:colOff>
      <xdr:row>37</xdr:row>
      <xdr:rowOff>67551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84078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27616</xdr:rowOff>
    </xdr:from>
    <xdr:to>
      <xdr:col>6</xdr:col>
      <xdr:colOff>38100</xdr:colOff>
      <xdr:row>37</xdr:row>
      <xdr:rowOff>129216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120343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58862</xdr:rowOff>
    </xdr:from>
    <xdr:to>
      <xdr:col>24</xdr:col>
      <xdr:colOff>63500</xdr:colOff>
      <xdr:row>58</xdr:row>
      <xdr:rowOff>64019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2962"/>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157132</xdr:rowOff>
    </xdr:from>
    <xdr:to>
      <xdr:col>19</xdr:col>
      <xdr:colOff>177800</xdr:colOff>
      <xdr:row>58</xdr:row>
      <xdr:rowOff>64019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9782"/>
          <a:ext cx="889000" cy="7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157132</xdr:rowOff>
    </xdr:from>
    <xdr:to>
      <xdr:col>15</xdr:col>
      <xdr:colOff>50800</xdr:colOff>
      <xdr:row>58</xdr:row>
      <xdr:rowOff>26392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9782"/>
          <a:ext cx="889000" cy="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26392</xdr:rowOff>
    </xdr:from>
    <xdr:to>
      <xdr:col>10</xdr:col>
      <xdr:colOff>114300</xdr:colOff>
      <xdr:row>58</xdr:row>
      <xdr:rowOff>88197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0492"/>
          <a:ext cx="889000" cy="6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8062</xdr:rowOff>
    </xdr:from>
    <xdr:to>
      <xdr:col>24</xdr:col>
      <xdr:colOff>114300</xdr:colOff>
      <xdr:row>58</xdr:row>
      <xdr:rowOff>109662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94439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13219</xdr:rowOff>
    </xdr:from>
    <xdr:to>
      <xdr:col>20</xdr:col>
      <xdr:colOff>38100</xdr:colOff>
      <xdr:row>58</xdr:row>
      <xdr:rowOff>114819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105946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106332</xdr:rowOff>
    </xdr:from>
    <xdr:to>
      <xdr:col>15</xdr:col>
      <xdr:colOff>101600</xdr:colOff>
      <xdr:row>58</xdr:row>
      <xdr:rowOff>36482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27609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7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147042</xdr:rowOff>
    </xdr:from>
    <xdr:to>
      <xdr:col>10</xdr:col>
      <xdr:colOff>165100</xdr:colOff>
      <xdr:row>58</xdr:row>
      <xdr:rowOff>77192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68319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37397</xdr:rowOff>
    </xdr:from>
    <xdr:to>
      <xdr:col>6</xdr:col>
      <xdr:colOff>38100</xdr:colOff>
      <xdr:row>58</xdr:row>
      <xdr:rowOff>138997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130124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92197</xdr:rowOff>
    </xdr:from>
    <xdr:to>
      <xdr:col>24</xdr:col>
      <xdr:colOff>63500</xdr:colOff>
      <xdr:row>77</xdr:row>
      <xdr:rowOff>118884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93847"/>
          <a:ext cx="838200" cy="2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92197</xdr:rowOff>
    </xdr:from>
    <xdr:to>
      <xdr:col>19</xdr:col>
      <xdr:colOff>177800</xdr:colOff>
      <xdr:row>78</xdr:row>
      <xdr:rowOff>59054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3847"/>
          <a:ext cx="889000" cy="1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59054</xdr:rowOff>
    </xdr:from>
    <xdr:to>
      <xdr:col>15</xdr:col>
      <xdr:colOff>50800</xdr:colOff>
      <xdr:row>78</xdr:row>
      <xdr:rowOff>75856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215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75856</xdr:rowOff>
    </xdr:from>
    <xdr:to>
      <xdr:col>10</xdr:col>
      <xdr:colOff>114300</xdr:colOff>
      <xdr:row>78</xdr:row>
      <xdr:rowOff>98806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8956"/>
          <a:ext cx="8890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68084</xdr:rowOff>
    </xdr:from>
    <xdr:to>
      <xdr:col>24</xdr:col>
      <xdr:colOff>114300</xdr:colOff>
      <xdr:row>77</xdr:row>
      <xdr:rowOff>169684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46511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41397</xdr:rowOff>
    </xdr:from>
    <xdr:to>
      <xdr:col>20</xdr:col>
      <xdr:colOff>38100</xdr:colOff>
      <xdr:row>77</xdr:row>
      <xdr:rowOff>142997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134124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8254</xdr:rowOff>
    </xdr:from>
    <xdr:to>
      <xdr:col>15</xdr:col>
      <xdr:colOff>101600</xdr:colOff>
      <xdr:row>78</xdr:row>
      <xdr:rowOff>109854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100981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25056</xdr:rowOff>
    </xdr:from>
    <xdr:to>
      <xdr:col>10</xdr:col>
      <xdr:colOff>165100</xdr:colOff>
      <xdr:row>78</xdr:row>
      <xdr:rowOff>126656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117783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48006</xdr:rowOff>
    </xdr:from>
    <xdr:to>
      <xdr:col>6</xdr:col>
      <xdr:colOff>38100</xdr:colOff>
      <xdr:row>78</xdr:row>
      <xdr:rowOff>149606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140733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142235</xdr:rowOff>
    </xdr:from>
    <xdr:to>
      <xdr:col>24</xdr:col>
      <xdr:colOff>63500</xdr:colOff>
      <xdr:row>97</xdr:row>
      <xdr:rowOff>22902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01435"/>
          <a:ext cx="838200" cy="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142235</xdr:rowOff>
    </xdr:from>
    <xdr:to>
      <xdr:col>19</xdr:col>
      <xdr:colOff>177800</xdr:colOff>
      <xdr:row>97</xdr:row>
      <xdr:rowOff>80845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01435"/>
          <a:ext cx="889000" cy="1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57198</xdr:rowOff>
    </xdr:from>
    <xdr:to>
      <xdr:col>15</xdr:col>
      <xdr:colOff>50800</xdr:colOff>
      <xdr:row>97</xdr:row>
      <xdr:rowOff>80845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87848"/>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57198</xdr:rowOff>
    </xdr:from>
    <xdr:to>
      <xdr:col>10</xdr:col>
      <xdr:colOff>114300</xdr:colOff>
      <xdr:row>97</xdr:row>
      <xdr:rowOff>66424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7848"/>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143552</xdr:rowOff>
    </xdr:from>
    <xdr:to>
      <xdr:col>24</xdr:col>
      <xdr:colOff>114300</xdr:colOff>
      <xdr:row>97</xdr:row>
      <xdr:rowOff>73702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121979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91435</xdr:rowOff>
    </xdr:from>
    <xdr:to>
      <xdr:col>20</xdr:col>
      <xdr:colOff>38100</xdr:colOff>
      <xdr:row>97</xdr:row>
      <xdr:rowOff>21585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38112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2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30045</xdr:rowOff>
    </xdr:from>
    <xdr:to>
      <xdr:col>15</xdr:col>
      <xdr:colOff>101600</xdr:colOff>
      <xdr:row>97</xdr:row>
      <xdr:rowOff>131645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122772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6398</xdr:rowOff>
    </xdr:from>
    <xdr:to>
      <xdr:col>10</xdr:col>
      <xdr:colOff>165100</xdr:colOff>
      <xdr:row>97</xdr:row>
      <xdr:rowOff>107998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124525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1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15624</xdr:rowOff>
    </xdr:from>
    <xdr:to>
      <xdr:col>6</xdr:col>
      <xdr:colOff>38100</xdr:colOff>
      <xdr:row>97</xdr:row>
      <xdr:rowOff>117224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133751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27559</xdr:rowOff>
    </xdr:from>
    <xdr:to>
      <xdr:col>55</xdr:col>
      <xdr:colOff>0</xdr:colOff>
      <xdr:row>38</xdr:row>
      <xdr:rowOff>31496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42659"/>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31496</xdr:rowOff>
    </xdr:from>
    <xdr:to>
      <xdr:col>50</xdr:col>
      <xdr:colOff>114300</xdr:colOff>
      <xdr:row>38</xdr:row>
      <xdr:rowOff>41402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4659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41783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565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41783</xdr:rowOff>
    </xdr:from>
    <xdr:to>
      <xdr:col>41</xdr:col>
      <xdr:colOff>50800</xdr:colOff>
      <xdr:row>38</xdr:row>
      <xdr:rowOff>47879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5688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148209</xdr:rowOff>
    </xdr:from>
    <xdr:to>
      <xdr:col>55</xdr:col>
      <xdr:colOff>50800</xdr:colOff>
      <xdr:row>38</xdr:row>
      <xdr:rowOff>78360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91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171086</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152146</xdr:rowOff>
    </xdr:from>
    <xdr:to>
      <xdr:col>50</xdr:col>
      <xdr:colOff>165100</xdr:colOff>
      <xdr:row>38</xdr:row>
      <xdr:rowOff>82296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98823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162433</xdr:rowOff>
    </xdr:from>
    <xdr:to>
      <xdr:col>41</xdr:col>
      <xdr:colOff>101600</xdr:colOff>
      <xdr:row>38</xdr:row>
      <xdr:rowOff>92583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109110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168529</xdr:rowOff>
    </xdr:from>
    <xdr:to>
      <xdr:col>36</xdr:col>
      <xdr:colOff>165100</xdr:colOff>
      <xdr:row>38</xdr:row>
      <xdr:rowOff>98679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115206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92845</xdr:rowOff>
    </xdr:from>
    <xdr:to>
      <xdr:col>55</xdr:col>
      <xdr:colOff>0</xdr:colOff>
      <xdr:row>58</xdr:row>
      <xdr:rowOff>103043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6945"/>
          <a:ext cx="8382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97168</xdr:rowOff>
    </xdr:from>
    <xdr:to>
      <xdr:col>50</xdr:col>
      <xdr:colOff>114300</xdr:colOff>
      <xdr:row>58</xdr:row>
      <xdr:rowOff>103043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1268"/>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97168</xdr:rowOff>
    </xdr:from>
    <xdr:to>
      <xdr:col>45</xdr:col>
      <xdr:colOff>177800</xdr:colOff>
      <xdr:row>58</xdr:row>
      <xdr:rowOff>100876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126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99567</xdr:rowOff>
    </xdr:from>
    <xdr:to>
      <xdr:col>41</xdr:col>
      <xdr:colOff>50800</xdr:colOff>
      <xdr:row>58</xdr:row>
      <xdr:rowOff>100876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3667"/>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42045</xdr:rowOff>
    </xdr:from>
    <xdr:to>
      <xdr:col>55</xdr:col>
      <xdr:colOff>50800</xdr:colOff>
      <xdr:row>58</xdr:row>
      <xdr:rowOff>143645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52243</xdr:rowOff>
    </xdr:from>
    <xdr:to>
      <xdr:col>50</xdr:col>
      <xdr:colOff>165100</xdr:colOff>
      <xdr:row>58</xdr:row>
      <xdr:rowOff>153843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144970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46368</xdr:rowOff>
    </xdr:from>
    <xdr:to>
      <xdr:col>46</xdr:col>
      <xdr:colOff>38100</xdr:colOff>
      <xdr:row>58</xdr:row>
      <xdr:rowOff>147968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139095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50076</xdr:rowOff>
    </xdr:from>
    <xdr:to>
      <xdr:col>41</xdr:col>
      <xdr:colOff>101600</xdr:colOff>
      <xdr:row>58</xdr:row>
      <xdr:rowOff>151676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48767</xdr:rowOff>
    </xdr:from>
    <xdr:to>
      <xdr:col>36</xdr:col>
      <xdr:colOff>165100</xdr:colOff>
      <xdr:row>58</xdr:row>
      <xdr:rowOff>150367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141494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83432</xdr:rowOff>
    </xdr:from>
    <xdr:to>
      <xdr:col>55</xdr:col>
      <xdr:colOff>0</xdr:colOff>
      <xdr:row>77</xdr:row>
      <xdr:rowOff>84189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85082"/>
          <a:ext cx="8382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77617</xdr:rowOff>
    </xdr:from>
    <xdr:to>
      <xdr:col>50</xdr:col>
      <xdr:colOff>114300</xdr:colOff>
      <xdr:row>77</xdr:row>
      <xdr:rowOff>83432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79267"/>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77617</xdr:rowOff>
    </xdr:from>
    <xdr:to>
      <xdr:col>45</xdr:col>
      <xdr:colOff>177800</xdr:colOff>
      <xdr:row>77</xdr:row>
      <xdr:rowOff>133133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79267"/>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15125</xdr:rowOff>
    </xdr:from>
    <xdr:to>
      <xdr:col>41</xdr:col>
      <xdr:colOff>50800</xdr:colOff>
      <xdr:row>77</xdr:row>
      <xdr:rowOff>133133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16775"/>
          <a:ext cx="889000" cy="1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33389</xdr:rowOff>
    </xdr:from>
    <xdr:to>
      <xdr:col>55</xdr:col>
      <xdr:colOff>50800</xdr:colOff>
      <xdr:row>77</xdr:row>
      <xdr:rowOff>134989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56266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32632</xdr:rowOff>
    </xdr:from>
    <xdr:to>
      <xdr:col>50</xdr:col>
      <xdr:colOff>165100</xdr:colOff>
      <xdr:row>77</xdr:row>
      <xdr:rowOff>134232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26817</xdr:rowOff>
    </xdr:from>
    <xdr:to>
      <xdr:col>46</xdr:col>
      <xdr:colOff>38100</xdr:colOff>
      <xdr:row>77</xdr:row>
      <xdr:rowOff>128417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144944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0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82333</xdr:rowOff>
    </xdr:from>
    <xdr:to>
      <xdr:col>41</xdr:col>
      <xdr:colOff>101600</xdr:colOff>
      <xdr:row>78</xdr:row>
      <xdr:rowOff>12483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29010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135775</xdr:rowOff>
    </xdr:from>
    <xdr:to>
      <xdr:col>36</xdr:col>
      <xdr:colOff>165100</xdr:colOff>
      <xdr:row>77</xdr:row>
      <xdr:rowOff>65925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82452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4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67287</xdr:rowOff>
    </xdr:from>
    <xdr:to>
      <xdr:col>55</xdr:col>
      <xdr:colOff>0</xdr:colOff>
      <xdr:row>96</xdr:row>
      <xdr:rowOff>106770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26487"/>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67287</xdr:rowOff>
    </xdr:from>
    <xdr:to>
      <xdr:col>50</xdr:col>
      <xdr:colOff>114300</xdr:colOff>
      <xdr:row>96</xdr:row>
      <xdr:rowOff>140174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26487"/>
          <a:ext cx="8890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140174</xdr:rowOff>
    </xdr:from>
    <xdr:to>
      <xdr:col>45</xdr:col>
      <xdr:colOff>177800</xdr:colOff>
      <xdr:row>97</xdr:row>
      <xdr:rowOff>22523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99374"/>
          <a:ext cx="889000" cy="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22523</xdr:rowOff>
    </xdr:from>
    <xdr:to>
      <xdr:col>41</xdr:col>
      <xdr:colOff>50800</xdr:colOff>
      <xdr:row>97</xdr:row>
      <xdr:rowOff>50366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53173"/>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55970</xdr:rowOff>
    </xdr:from>
    <xdr:to>
      <xdr:col>55</xdr:col>
      <xdr:colOff>50800</xdr:colOff>
      <xdr:row>96</xdr:row>
      <xdr:rowOff>157570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78847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16487</xdr:rowOff>
    </xdr:from>
    <xdr:to>
      <xdr:col>50</xdr:col>
      <xdr:colOff>165100</xdr:colOff>
      <xdr:row>96</xdr:row>
      <xdr:rowOff>118087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7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134614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5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89374</xdr:rowOff>
    </xdr:from>
    <xdr:to>
      <xdr:col>46</xdr:col>
      <xdr:colOff>38100</xdr:colOff>
      <xdr:row>97</xdr:row>
      <xdr:rowOff>19524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36051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143173</xdr:rowOff>
    </xdr:from>
    <xdr:to>
      <xdr:col>41</xdr:col>
      <xdr:colOff>101600</xdr:colOff>
      <xdr:row>97</xdr:row>
      <xdr:rowOff>73323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89850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171016</xdr:rowOff>
    </xdr:from>
    <xdr:to>
      <xdr:col>36</xdr:col>
      <xdr:colOff>165100</xdr:colOff>
      <xdr:row>97</xdr:row>
      <xdr:rowOff>101166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117693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22476</xdr:rowOff>
    </xdr:from>
    <xdr:to>
      <xdr:col>85</xdr:col>
      <xdr:colOff>127000</xdr:colOff>
      <xdr:row>38</xdr:row>
      <xdr:rowOff>30121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7576"/>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1642</xdr:rowOff>
    </xdr:from>
    <xdr:to>
      <xdr:col>81</xdr:col>
      <xdr:colOff>50800</xdr:colOff>
      <xdr:row>38</xdr:row>
      <xdr:rowOff>30121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6742"/>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1642</xdr:rowOff>
    </xdr:from>
    <xdr:to>
      <xdr:col>76</xdr:col>
      <xdr:colOff>114300</xdr:colOff>
      <xdr:row>38</xdr:row>
      <xdr:rowOff>34281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6742"/>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34281</xdr:rowOff>
    </xdr:from>
    <xdr:to>
      <xdr:col>71</xdr:col>
      <xdr:colOff>177800</xdr:colOff>
      <xdr:row>38</xdr:row>
      <xdr:rowOff>44998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9381"/>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143126</xdr:rowOff>
    </xdr:from>
    <xdr:to>
      <xdr:col>85</xdr:col>
      <xdr:colOff>177800</xdr:colOff>
      <xdr:row>38</xdr:row>
      <xdr:rowOff>73276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150771</xdr:rowOff>
    </xdr:from>
    <xdr:to>
      <xdr:col>81</xdr:col>
      <xdr:colOff>101600</xdr:colOff>
      <xdr:row>38</xdr:row>
      <xdr:rowOff>80921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122292</xdr:rowOff>
    </xdr:from>
    <xdr:to>
      <xdr:col>76</xdr:col>
      <xdr:colOff>165100</xdr:colOff>
      <xdr:row>38</xdr:row>
      <xdr:rowOff>52442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43569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154931</xdr:rowOff>
    </xdr:from>
    <xdr:to>
      <xdr:col>72</xdr:col>
      <xdr:colOff>38100</xdr:colOff>
      <xdr:row>38</xdr:row>
      <xdr:rowOff>85082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8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76208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165648</xdr:rowOff>
    </xdr:from>
    <xdr:to>
      <xdr:col>67</xdr:col>
      <xdr:colOff>101600</xdr:colOff>
      <xdr:row>38</xdr:row>
      <xdr:rowOff>95798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86925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25392</xdr:rowOff>
    </xdr:from>
    <xdr:to>
      <xdr:col>85</xdr:col>
      <xdr:colOff>127000</xdr:colOff>
      <xdr:row>57</xdr:row>
      <xdr:rowOff>50672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98042"/>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22641</xdr:rowOff>
    </xdr:from>
    <xdr:to>
      <xdr:col>81</xdr:col>
      <xdr:colOff>50800</xdr:colOff>
      <xdr:row>57</xdr:row>
      <xdr:rowOff>25392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23841"/>
          <a:ext cx="889000" cy="17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22641</xdr:rowOff>
    </xdr:from>
    <xdr:to>
      <xdr:col>76</xdr:col>
      <xdr:colOff>114300</xdr:colOff>
      <xdr:row>57</xdr:row>
      <xdr:rowOff>39476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23841"/>
          <a:ext cx="889000" cy="18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39476</xdr:rowOff>
    </xdr:from>
    <xdr:to>
      <xdr:col>71</xdr:col>
      <xdr:colOff>177800</xdr:colOff>
      <xdr:row>57</xdr:row>
      <xdr:rowOff>76871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2126"/>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171322</xdr:rowOff>
    </xdr:from>
    <xdr:to>
      <xdr:col>85</xdr:col>
      <xdr:colOff>177800</xdr:colOff>
      <xdr:row>57</xdr:row>
      <xdr:rowOff>101472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22749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146042</xdr:rowOff>
    </xdr:from>
    <xdr:to>
      <xdr:col>81</xdr:col>
      <xdr:colOff>101600</xdr:colOff>
      <xdr:row>57</xdr:row>
      <xdr:rowOff>76192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92719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143291</xdr:rowOff>
    </xdr:from>
    <xdr:to>
      <xdr:col>76</xdr:col>
      <xdr:colOff>165100</xdr:colOff>
      <xdr:row>56</xdr:row>
      <xdr:rowOff>73441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89968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4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160126</xdr:rowOff>
    </xdr:from>
    <xdr:to>
      <xdr:col>72</xdr:col>
      <xdr:colOff>38100</xdr:colOff>
      <xdr:row>57</xdr:row>
      <xdr:rowOff>90276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106803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26071</xdr:rowOff>
    </xdr:from>
    <xdr:to>
      <xdr:col>67</xdr:col>
      <xdr:colOff>101600</xdr:colOff>
      <xdr:row>57</xdr:row>
      <xdr:rowOff>127671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144198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18064</xdr:rowOff>
    </xdr:from>
    <xdr:to>
      <xdr:col>85</xdr:col>
      <xdr:colOff>127000</xdr:colOff>
      <xdr:row>79</xdr:row>
      <xdr:rowOff>33491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62614"/>
          <a:ext cx="8382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18064</xdr:rowOff>
    </xdr:from>
    <xdr:to>
      <xdr:col>81</xdr:col>
      <xdr:colOff>50800</xdr:colOff>
      <xdr:row>79</xdr:row>
      <xdr:rowOff>35435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62614"/>
          <a:ext cx="889000" cy="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35435</xdr:rowOff>
    </xdr:from>
    <xdr:to>
      <xdr:col>76</xdr:col>
      <xdr:colOff>114300</xdr:colOff>
      <xdr:row>79</xdr:row>
      <xdr:rowOff>36801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9985"/>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36801</xdr:rowOff>
    </xdr:from>
    <xdr:to>
      <xdr:col>71</xdr:col>
      <xdr:colOff>177800</xdr:colOff>
      <xdr:row>79</xdr:row>
      <xdr:rowOff>37906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135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154141</xdr:rowOff>
    </xdr:from>
    <xdr:to>
      <xdr:col>85</xdr:col>
      <xdr:colOff>177800</xdr:colOff>
      <xdr:row>79</xdr:row>
      <xdr:rowOff>84291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138714</xdr:rowOff>
    </xdr:from>
    <xdr:to>
      <xdr:col>81</xdr:col>
      <xdr:colOff>101600</xdr:colOff>
      <xdr:row>79</xdr:row>
      <xdr:rowOff>68864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59991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156085</xdr:rowOff>
    </xdr:from>
    <xdr:to>
      <xdr:col>76</xdr:col>
      <xdr:colOff>165100</xdr:colOff>
      <xdr:row>79</xdr:row>
      <xdr:rowOff>86235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77362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157451</xdr:rowOff>
    </xdr:from>
    <xdr:to>
      <xdr:col>72</xdr:col>
      <xdr:colOff>38100</xdr:colOff>
      <xdr:row>79</xdr:row>
      <xdr:rowOff>87601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78728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158556</xdr:rowOff>
    </xdr:from>
    <xdr:to>
      <xdr:col>67</xdr:col>
      <xdr:colOff>101600</xdr:colOff>
      <xdr:row>79</xdr:row>
      <xdr:rowOff>88706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79833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82139</xdr:rowOff>
    </xdr:from>
    <xdr:to>
      <xdr:col>85</xdr:col>
      <xdr:colOff>127000</xdr:colOff>
      <xdr:row>97</xdr:row>
      <xdr:rowOff>86979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12789"/>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86979</xdr:rowOff>
    </xdr:from>
    <xdr:to>
      <xdr:col>81</xdr:col>
      <xdr:colOff>50800</xdr:colOff>
      <xdr:row>97</xdr:row>
      <xdr:rowOff>110074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17629"/>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110074</xdr:rowOff>
    </xdr:from>
    <xdr:to>
      <xdr:col>76</xdr:col>
      <xdr:colOff>114300</xdr:colOff>
      <xdr:row>97</xdr:row>
      <xdr:rowOff>123039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072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123039</xdr:rowOff>
    </xdr:from>
    <xdr:to>
      <xdr:col>71</xdr:col>
      <xdr:colOff>177800</xdr:colOff>
      <xdr:row>97</xdr:row>
      <xdr:rowOff>143521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5368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31339</xdr:rowOff>
    </xdr:from>
    <xdr:to>
      <xdr:col>85</xdr:col>
      <xdr:colOff>177800</xdr:colOff>
      <xdr:row>97</xdr:row>
      <xdr:rowOff>132939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36179</xdr:rowOff>
    </xdr:from>
    <xdr:to>
      <xdr:col>81</xdr:col>
      <xdr:colOff>101600</xdr:colOff>
      <xdr:row>97</xdr:row>
      <xdr:rowOff>137779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154306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59274</xdr:rowOff>
    </xdr:from>
    <xdr:to>
      <xdr:col>76</xdr:col>
      <xdr:colOff>165100</xdr:colOff>
      <xdr:row>97</xdr:row>
      <xdr:rowOff>160874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152001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72239</xdr:rowOff>
    </xdr:from>
    <xdr:to>
      <xdr:col>72</xdr:col>
      <xdr:colOff>38100</xdr:colOff>
      <xdr:row>98</xdr:row>
      <xdr:rowOff>2389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164966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9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92721</xdr:rowOff>
    </xdr:from>
    <xdr:to>
      <xdr:col>67</xdr:col>
      <xdr:colOff>101600</xdr:colOff>
      <xdr:row>98</xdr:row>
      <xdr:rowOff>22871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13998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性質別経費の決算分析と同様、住民一人当たりのコストで比較すると増加していく傾向にあると思うが、単純な比較は難しいものと考えている。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毎年同様だが、一時的な投資的経費があった場合は当該科目が増加するが、その他の要因ではそれほど大きな増減はない。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に見ても、過剰な支出を要していると認識している科目はないが、引き続き計画的な財政運営をする中から、投資的経費に投入できる財源を見極め、住民ニーズに応えながら弾力的な財政運営を展開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効率的・効果的な財政運営により、財政調整基金を一定程度確保することができている。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一般財源収入も当初予算を上回る状況を確保できており、健全な財政運営ができていると認識している。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一般会計において、地方交付税を中心に一般財源収入が当初見込みよりも増加したことなどにより、収支での黒字が増加した。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すべての会計において赤字決算にはなっておらず、今後も引き続き適正な財政運営に努めていく。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S25" sqref="AS25:AX2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5787262</v>
      </c>
      <c r="BO4" s="371"/>
      <c r="BP4" s="371"/>
      <c r="BQ4" s="371"/>
      <c r="BR4" s="371"/>
      <c r="BS4" s="371"/>
      <c r="BT4" s="371"/>
      <c r="BU4" s="372"/>
      <c r="BV4" s="370">
        <v>5883094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14.4</v>
      </c>
      <c r="CU4" s="377"/>
      <c r="CV4" s="377"/>
      <c r="CW4" s="377"/>
      <c r="CX4" s="377"/>
      <c r="CY4" s="377"/>
      <c r="CZ4" s="377"/>
      <c r="DA4" s="378"/>
      <c r="DB4" s="376">
        <v>10</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5206470</v>
      </c>
      <c r="BO5" s="439"/>
      <c r="BP5" s="439"/>
      <c r="BQ5" s="439"/>
      <c r="BR5" s="439"/>
      <c r="BS5" s="439"/>
      <c r="BT5" s="439"/>
      <c r="BU5" s="440"/>
      <c r="BV5" s="438">
        <v>5438663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78.599999999999994</v>
      </c>
      <c r="CU5" s="405"/>
      <c r="CV5" s="405"/>
      <c r="CW5" s="405"/>
      <c r="CX5" s="405"/>
      <c r="CY5" s="405"/>
      <c r="CZ5" s="405"/>
      <c r="DA5" s="406"/>
      <c r="DB5" s="404">
        <v>67.900000000000006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580792</v>
      </c>
      <c r="BO6" s="439"/>
      <c r="BP6" s="439"/>
      <c r="BQ6" s="439"/>
      <c r="BR6" s="439"/>
      <c r="BS6" s="439"/>
      <c r="BT6" s="439"/>
      <c r="BU6" s="440"/>
      <c r="BV6" s="438">
        <v>444431</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79.3</v>
      </c>
      <c r="CU6" s="445"/>
      <c r="CV6" s="445"/>
      <c r="CW6" s="445"/>
      <c r="CX6" s="445"/>
      <c r="CY6" s="445"/>
      <c r="CZ6" s="445"/>
      <c r="DA6" s="446"/>
      <c r="DB6" s="444">
        <v>69.5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25566</v>
      </c>
      <c r="BO7" s="439"/>
      <c r="BP7" s="439"/>
      <c r="BQ7" s="439"/>
      <c r="BR7" s="439"/>
      <c r="BS7" s="439"/>
      <c r="BT7" s="439"/>
      <c r="BU7" s="440"/>
      <c r="BV7" s="438">
        <v>50691</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3846723</v>
      </c>
      <c r="CU7" s="439"/>
      <c r="CV7" s="439"/>
      <c r="CW7" s="439"/>
      <c r="CX7" s="439"/>
      <c r="CY7" s="439"/>
      <c r="CZ7" s="439"/>
      <c r="DA7" s="440"/>
      <c r="DB7" s="438">
        <v>3932122</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104</v>
      </c>
      <c r="AV8" s="434"/>
      <c r="AW8" s="434"/>
      <c r="AX8" s="434"/>
      <c r="AY8" s="435" t="s">
        <v>112</v>
      </c>
      <c r="AZ8" s="436"/>
      <c r="BA8" s="436"/>
      <c r="BB8" s="436"/>
      <c r="BC8" s="436"/>
      <c r="BD8" s="436"/>
      <c r="BE8" s="436"/>
      <c r="BF8" s="436"/>
      <c r="BG8" s="436"/>
      <c r="BH8" s="436"/>
      <c r="BI8" s="436"/>
      <c r="BJ8" s="436"/>
      <c r="BK8" s="436"/>
      <c r="BL8" s="436"/>
      <c r="BM8" s="437"/>
      <c r="BN8" s="438">
        <v>555226</v>
      </c>
      <c r="BO8" s="439"/>
      <c r="BP8" s="439"/>
      <c r="BQ8" s="439"/>
      <c r="BR8" s="439"/>
      <c r="BS8" s="439"/>
      <c r="BT8" s="439"/>
      <c r="BU8" s="440"/>
      <c r="BV8" s="438">
        <v>393740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4145</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104</v>
      </c>
      <c r="AV9" s="434"/>
      <c r="AW9" s="434"/>
      <c r="AX9" s="434"/>
      <c r="AY9" s="435" t="s">
        <v>118</v>
      </c>
      <c r="AZ9" s="436"/>
      <c r="BA9" s="436"/>
      <c r="BB9" s="436"/>
      <c r="BC9" s="436"/>
      <c r="BD9" s="436"/>
      <c r="BE9" s="436"/>
      <c r="BF9" s="436"/>
      <c r="BG9" s="436"/>
      <c r="BH9" s="436"/>
      <c r="BI9" s="436"/>
      <c r="BJ9" s="436"/>
      <c r="BK9" s="436"/>
      <c r="BL9" s="436"/>
      <c r="BM9" s="437"/>
      <c r="BN9" s="438">
        <v>161486</v>
      </c>
      <c r="BO9" s="439"/>
      <c r="BP9" s="439"/>
      <c r="BQ9" s="439"/>
      <c r="BR9" s="439"/>
      <c r="BS9" s="439"/>
      <c r="BT9" s="439"/>
      <c r="BU9" s="440"/>
      <c r="BV9" s="438">
        <v>82380</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13.3</v>
      </c>
      <c r="CU9" s="405"/>
      <c r="CV9" s="405"/>
      <c r="CW9" s="405"/>
      <c r="CX9" s="405"/>
      <c r="CY9" s="405"/>
      <c r="CZ9" s="405"/>
      <c r="DA9" s="406"/>
      <c r="DB9" s="404">
        <v>13.1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4659</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27</v>
      </c>
      <c r="BO10" s="439"/>
      <c r="BP10" s="439"/>
      <c r="BQ10" s="439"/>
      <c r="BR10" s="439"/>
      <c r="BS10" s="439"/>
      <c r="BT10" s="439"/>
      <c r="BU10" s="440"/>
      <c r="BV10" s="438">
        <v>25</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3890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3860</v>
      </c>
      <c r="S13" s="492"/>
      <c r="T13" s="492"/>
      <c r="U13" s="492"/>
      <c r="V13" s="493"/>
      <c r="W13" s="417" t="s">
        <v>144</v>
      </c>
      <c r="X13" s="418"/>
      <c r="Y13" s="418"/>
      <c r="Z13" s="418"/>
      <c r="AA13" s="418"/>
      <c r="AB13" s="408"/>
      <c r="AC13" s="458">
        <v>490</v>
      </c>
      <c r="AD13" s="459"/>
      <c r="AE13" s="459"/>
      <c r="AF13" s="459"/>
      <c r="AG13" s="501"/>
      <c r="AH13" s="458">
        <v>546</v>
      </c>
      <c r="AI13" s="459"/>
      <c r="AJ13" s="459"/>
      <c r="AK13" s="459"/>
      <c r="AL13" s="460"/>
      <c r="AM13" s="430" t="s">
        <v>145</v>
      </c>
      <c r="AN13" s="431"/>
      <c r="AO13" s="431"/>
      <c r="AP13" s="431"/>
      <c r="AQ13" s="431"/>
      <c r="AR13" s="431"/>
      <c r="AS13" s="431"/>
      <c r="AT13" s="432"/>
      <c r="AU13" s="433" t="s">
        <v>128</v>
      </c>
      <c r="AV13" s="434"/>
      <c r="AW13" s="434"/>
      <c r="AX13" s="434"/>
      <c r="AY13" s="435" t="s">
        <v>146</v>
      </c>
      <c r="AZ13" s="436"/>
      <c r="BA13" s="436"/>
      <c r="BB13" s="436"/>
      <c r="BC13" s="436"/>
      <c r="BD13" s="436"/>
      <c r="BE13" s="436"/>
      <c r="BF13" s="436"/>
      <c r="BG13" s="436"/>
      <c r="BH13" s="436"/>
      <c r="BI13" s="436"/>
      <c r="BJ13" s="436"/>
      <c r="BK13" s="436"/>
      <c r="BL13" s="436"/>
      <c r="BM13" s="437"/>
      <c r="BN13" s="438">
        <v>161513</v>
      </c>
      <c r="BO13" s="439"/>
      <c r="BP13" s="439"/>
      <c r="BQ13" s="439"/>
      <c r="BR13" s="439"/>
      <c r="BS13" s="439"/>
      <c r="BT13" s="439"/>
      <c r="BU13" s="440"/>
      <c r="BV13" s="438">
        <v>82405</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6.2</v>
      </c>
      <c r="CU13" s="405"/>
      <c r="CV13" s="405"/>
      <c r="CW13" s="405"/>
      <c r="CX13" s="405"/>
      <c r="CY13" s="405"/>
      <c r="CZ13" s="405"/>
      <c r="DA13" s="406"/>
      <c r="DB13" s="404">
        <v>6.5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3991</v>
      </c>
      <c r="S14" s="492"/>
      <c r="T14" s="492"/>
      <c r="U14" s="492"/>
      <c r="V14" s="493"/>
      <c r="W14" s="397"/>
      <c r="X14" s="398"/>
      <c r="Y14" s="398"/>
      <c r="Z14" s="398"/>
      <c r="AA14" s="398"/>
      <c r="AB14" s="387"/>
      <c r="AC14" s="494">
        <v>23.5</v>
      </c>
      <c r="AD14" s="495"/>
      <c r="AE14" s="495"/>
      <c r="AF14" s="495"/>
      <c r="AG14" s="496"/>
      <c r="AH14" s="494">
        <v>23.8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3971</v>
      </c>
      <c r="S15" s="492"/>
      <c r="T15" s="492"/>
      <c r="U15" s="492"/>
      <c r="V15" s="493"/>
      <c r="W15" s="417" t="s">
        <v>151</v>
      </c>
      <c r="X15" s="418"/>
      <c r="Y15" s="418"/>
      <c r="Z15" s="418"/>
      <c r="AA15" s="418"/>
      <c r="AB15" s="408"/>
      <c r="AC15" s="458">
        <v>244</v>
      </c>
      <c r="AD15" s="459"/>
      <c r="AE15" s="459"/>
      <c r="AF15" s="459"/>
      <c r="AG15" s="501"/>
      <c r="AH15" s="458">
        <v>283</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543357</v>
      </c>
      <c r="BO15" s="371"/>
      <c r="BP15" s="371"/>
      <c r="BQ15" s="371"/>
      <c r="BR15" s="371"/>
      <c r="BS15" s="371"/>
      <c r="BT15" s="371"/>
      <c r="BU15" s="372"/>
      <c r="BV15" s="370">
        <v>534462</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11.7</v>
      </c>
      <c r="AD16" s="495"/>
      <c r="AE16" s="495"/>
      <c r="AF16" s="495"/>
      <c r="AG16" s="496"/>
      <c r="AH16" s="494">
        <v>12.3</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3705931</v>
      </c>
      <c r="BO16" s="439"/>
      <c r="BP16" s="439"/>
      <c r="BQ16" s="439"/>
      <c r="BR16" s="439"/>
      <c r="BS16" s="439"/>
      <c r="BT16" s="439"/>
      <c r="BU16" s="440"/>
      <c r="BV16" s="438">
        <v>3702504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1348</v>
      </c>
      <c r="AD17" s="459"/>
      <c r="AE17" s="459"/>
      <c r="AF17" s="459"/>
      <c r="AG17" s="501"/>
      <c r="AH17" s="458">
        <v>1465</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652831</v>
      </c>
      <c r="BO17" s="439"/>
      <c r="BP17" s="439"/>
      <c r="BQ17" s="439"/>
      <c r="BR17" s="439"/>
      <c r="BS17" s="439"/>
      <c r="BT17" s="439"/>
      <c r="BU17" s="440"/>
      <c r="BV17" s="438">
        <v>642971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672.09</v>
      </c>
      <c r="M18" s="523"/>
      <c r="N18" s="523"/>
      <c r="O18" s="523"/>
      <c r="P18" s="523"/>
      <c r="Q18" s="523"/>
      <c r="R18" s="524"/>
      <c r="S18" s="524"/>
      <c r="T18" s="524"/>
      <c r="U18" s="524"/>
      <c r="V18" s="525"/>
      <c r="W18" s="419"/>
      <c r="X18" s="420"/>
      <c r="Y18" s="420"/>
      <c r="Z18" s="420"/>
      <c r="AA18" s="420"/>
      <c r="AB18" s="411"/>
      <c r="AC18" s="526">
        <v>64.7</v>
      </c>
      <c r="AD18" s="527"/>
      <c r="AE18" s="527"/>
      <c r="AF18" s="527"/>
      <c r="AG18" s="528"/>
      <c r="AH18" s="526">
        <v>63.9</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3030482</v>
      </c>
      <c r="BO18" s="439"/>
      <c r="BP18" s="439"/>
      <c r="BQ18" s="439"/>
      <c r="BR18" s="439"/>
      <c r="BS18" s="439"/>
      <c r="BT18" s="439"/>
      <c r="BU18" s="440"/>
      <c r="BV18" s="438">
        <v>2665258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4563195</v>
      </c>
      <c r="BO19" s="439"/>
      <c r="BP19" s="439"/>
      <c r="BQ19" s="439"/>
      <c r="BR19" s="439"/>
      <c r="BS19" s="439"/>
      <c r="BT19" s="439"/>
      <c r="BU19" s="440"/>
      <c r="BV19" s="438">
        <v>4492113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1912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4647237</v>
      </c>
      <c r="BO22" s="371"/>
      <c r="BP22" s="371"/>
      <c r="BQ22" s="371"/>
      <c r="BR22" s="371"/>
      <c r="BS22" s="371"/>
      <c r="BT22" s="371"/>
      <c r="BU22" s="372"/>
      <c r="BV22" s="370">
        <v>5074506</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4543201</v>
      </c>
      <c r="BO23" s="439"/>
      <c r="BP23" s="439"/>
      <c r="BQ23" s="439"/>
      <c r="BR23" s="439"/>
      <c r="BS23" s="439"/>
      <c r="BT23" s="439"/>
      <c r="BU23" s="440"/>
      <c r="BV23" s="438">
        <v>4954871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7300</v>
      </c>
      <c r="R24" s="459"/>
      <c r="S24" s="459"/>
      <c r="T24" s="459"/>
      <c r="U24" s="459"/>
      <c r="V24" s="501"/>
      <c r="W24" s="566"/>
      <c r="X24" s="554"/>
      <c r="Y24" s="555"/>
      <c r="Z24" s="457" t="s">
        <v>176</v>
      </c>
      <c r="AA24" s="431"/>
      <c r="AB24" s="431"/>
      <c r="AC24" s="431"/>
      <c r="AD24" s="431"/>
      <c r="AE24" s="431"/>
      <c r="AF24" s="431"/>
      <c r="AG24" s="432"/>
      <c r="AH24" s="458">
        <v>93</v>
      </c>
      <c r="AI24" s="459"/>
      <c r="AJ24" s="459"/>
      <c r="AK24" s="459"/>
      <c r="AL24" s="501"/>
      <c r="AM24" s="458">
        <v>273327</v>
      </c>
      <c r="AN24" s="459"/>
      <c r="AO24" s="459"/>
      <c r="AP24" s="459"/>
      <c r="AQ24" s="459"/>
      <c r="AR24" s="501"/>
      <c r="AS24" s="458">
        <v>2939</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3079778</v>
      </c>
      <c r="BO24" s="439"/>
      <c r="BP24" s="439"/>
      <c r="BQ24" s="439"/>
      <c r="BR24" s="439"/>
      <c r="BS24" s="439"/>
      <c r="BT24" s="439"/>
      <c r="BU24" s="440"/>
      <c r="BV24" s="438">
        <v>3319227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6000</v>
      </c>
      <c r="R25" s="459"/>
      <c r="S25" s="459"/>
      <c r="T25" s="459"/>
      <c r="U25" s="459"/>
      <c r="V25" s="501"/>
      <c r="W25" s="566"/>
      <c r="X25" s="554"/>
      <c r="Y25" s="555"/>
      <c r="Z25" s="457" t="s">
        <v>179</v>
      </c>
      <c r="AA25" s="431"/>
      <c r="AB25" s="431"/>
      <c r="AC25" s="431"/>
      <c r="AD25" s="431"/>
      <c r="AE25" s="431"/>
      <c r="AF25" s="431"/>
      <c r="AG25" s="432"/>
      <c r="AH25" s="458" t="s">
        <v>132</v>
      </c>
      <c r="AI25" s="459"/>
      <c r="AJ25" s="459"/>
      <c r="AK25" s="459"/>
      <c r="AL25" s="501"/>
      <c r="AM25" s="458" t="s">
        <v>131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187772</v>
      </c>
      <c r="BO25" s="371"/>
      <c r="BP25" s="371"/>
      <c r="BQ25" s="371"/>
      <c r="BR25" s="371"/>
      <c r="BS25" s="371"/>
      <c r="BT25" s="371"/>
      <c r="BU25" s="372"/>
      <c r="BV25" s="370">
        <v>17023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5600</v>
      </c>
      <c r="R26" s="459"/>
      <c r="S26" s="459"/>
      <c r="T26" s="459"/>
      <c r="U26" s="459"/>
      <c r="V26" s="501"/>
      <c r="W26" s="566"/>
      <c r="X26" s="554"/>
      <c r="Y26" s="555"/>
      <c r="Z26" s="457" t="s">
        <v>182</v>
      </c>
      <c r="AA26" s="578"/>
      <c r="AB26" s="578"/>
      <c r="AC26" s="578"/>
      <c r="AD26" s="578"/>
      <c r="AE26" s="578"/>
      <c r="AF26" s="578"/>
      <c r="AG26" s="579"/>
      <c r="AH26" s="458">
        <v>4</v>
      </c>
      <c r="AI26" s="459"/>
      <c r="AJ26" s="459"/>
      <c r="AK26" s="459"/>
      <c r="AL26" s="501"/>
      <c r="AM26" s="458">
        <v>11884</v>
      </c>
      <c r="AN26" s="459"/>
      <c r="AO26" s="459"/>
      <c r="AP26" s="459"/>
      <c r="AQ26" s="459"/>
      <c r="AR26" s="501"/>
      <c r="AS26" s="458">
        <v>2971</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2500</v>
      </c>
      <c r="R27" s="459"/>
      <c r="S27" s="459"/>
      <c r="T27" s="459"/>
      <c r="U27" s="459"/>
      <c r="V27" s="501"/>
      <c r="W27" s="566"/>
      <c r="X27" s="554"/>
      <c r="Y27" s="555"/>
      <c r="Z27" s="457" t="s">
        <v>185</v>
      </c>
      <c r="AA27" s="431"/>
      <c r="AB27" s="431"/>
      <c r="AC27" s="431"/>
      <c r="AD27" s="431"/>
      <c r="AE27" s="431"/>
      <c r="AF27" s="431"/>
      <c r="AG27" s="432"/>
      <c r="AH27" s="458">
        <v>9</v>
      </c>
      <c r="AI27" s="459"/>
      <c r="AJ27" s="459"/>
      <c r="AK27" s="459"/>
      <c r="AL27" s="501"/>
      <c r="AM27" s="458">
        <v>23202</v>
      </c>
      <c r="AN27" s="459"/>
      <c r="AO27" s="459"/>
      <c r="AP27" s="459"/>
      <c r="AQ27" s="459"/>
      <c r="AR27" s="501"/>
      <c r="AS27" s="458">
        <v>2578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142</v>
      </c>
      <c r="BO27" s="548"/>
      <c r="BP27" s="548"/>
      <c r="BQ27" s="548"/>
      <c r="BR27" s="548"/>
      <c r="BS27" s="548"/>
      <c r="BT27" s="548"/>
      <c r="BU27" s="549"/>
      <c r="BV27" s="547" t="s">
        <v>142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2000</v>
      </c>
      <c r="R28" s="459"/>
      <c r="S28" s="459"/>
      <c r="T28" s="459"/>
      <c r="U28" s="459"/>
      <c r="V28" s="501"/>
      <c r="W28" s="566"/>
      <c r="X28" s="554"/>
      <c r="Y28" s="555"/>
      <c r="Z28" s="457" t="s">
        <v>188</v>
      </c>
      <c r="AA28" s="431"/>
      <c r="AB28" s="431"/>
      <c r="AC28" s="431"/>
      <c r="AD28" s="431"/>
      <c r="AE28" s="431"/>
      <c r="AF28" s="431"/>
      <c r="AG28" s="432"/>
      <c r="AH28" s="458" t="s">
        <v>142</v>
      </c>
      <c r="AI28" s="459"/>
      <c r="AJ28" s="459"/>
      <c r="AK28" s="459"/>
      <c r="AL28" s="501"/>
      <c r="AM28" s="458" t="s">
        <v>141</v>
      </c>
      <c r="AN28" s="459"/>
      <c r="AO28" s="459"/>
      <c r="AP28" s="459"/>
      <c r="AQ28" s="459"/>
      <c r="AR28" s="501"/>
      <c r="AS28" s="458" t="s">
        <v>141</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1525710</v>
      </c>
      <c r="BO28" s="371"/>
      <c r="BP28" s="371"/>
      <c r="BQ28" s="371"/>
      <c r="BR28" s="371"/>
      <c r="BS28" s="371"/>
      <c r="BT28" s="371"/>
      <c r="BU28" s="372"/>
      <c r="BV28" s="370">
        <v>1328783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9</v>
      </c>
      <c r="M29" s="459"/>
      <c r="N29" s="459"/>
      <c r="O29" s="459"/>
      <c r="P29" s="501"/>
      <c r="Q29" s="458">
        <v>1750</v>
      </c>
      <c r="R29" s="459"/>
      <c r="S29" s="459"/>
      <c r="T29" s="459"/>
      <c r="U29" s="459"/>
      <c r="V29" s="501"/>
      <c r="W29" s="567"/>
      <c r="X29" s="568"/>
      <c r="Y29" s="569"/>
      <c r="Z29" s="457" t="s">
        <v>191</v>
      </c>
      <c r="AA29" s="431"/>
      <c r="AB29" s="431"/>
      <c r="AC29" s="431"/>
      <c r="AD29" s="431"/>
      <c r="AE29" s="431"/>
      <c r="AF29" s="431"/>
      <c r="AG29" s="432"/>
      <c r="AH29" s="458">
        <v>102</v>
      </c>
      <c r="AI29" s="459"/>
      <c r="AJ29" s="459"/>
      <c r="AK29" s="459"/>
      <c r="AL29" s="501"/>
      <c r="AM29" s="458">
        <v>296529</v>
      </c>
      <c r="AN29" s="459"/>
      <c r="AO29" s="459"/>
      <c r="AP29" s="459"/>
      <c r="AQ29" s="459"/>
      <c r="AR29" s="501"/>
      <c r="AS29" s="458">
        <v>2907</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511803</v>
      </c>
      <c r="BO29" s="439"/>
      <c r="BP29" s="439"/>
      <c r="BQ29" s="439"/>
      <c r="BR29" s="439"/>
      <c r="BS29" s="439"/>
      <c r="BT29" s="439"/>
      <c r="BU29" s="440"/>
      <c r="BV29" s="438">
        <v>511793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97.1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2524750</v>
      </c>
      <c r="BO30" s="548"/>
      <c r="BP30" s="548"/>
      <c r="BQ30" s="548"/>
      <c r="BR30" s="548"/>
      <c r="BS30" s="548"/>
      <c r="BT30" s="548"/>
      <c r="BU30" s="549"/>
      <c r="BV30" s="547">
        <v>2630467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200</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中央簡易水道事業会計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北部簡易水道事業特別会計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名寄地区衛生施設事務組合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美深振興公社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上川北部消防事務組合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上川教育研修センター</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上川広域滞納整理機構</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0UlwEHIw494yfLuBMmj9ibzdrf/d9svMjrlJpXnlIhOAv4WlTPVzmK/nx3kTYftJCm3xuDZXyzmOWpA6lM4z7A==" saltValue="7IkEVOz2K2FG0KLZHjT4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4857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8.4700000000000006</v>
      </c>
      <c r="G34" s="33">
        <v>8.64</v>
      </c>
      <c r="H34" s="33">
        <v>8.67</v>
      </c>
      <c r="I34" s="33">
        <v>10.01</v>
      </c>
      <c r="J34" s="34">
        <v>14.43</v>
      </c>
      <c r="K34" s="22"/>
      <c r="L34" s="22"/>
      <c r="M34" s="22"/>
      <c r="N34" s="22"/>
      <c r="O34" s="22"/>
      <c r="P34" s="22"/>
    </row>
    <row r="35" spans="1:16" ht="39" customHeight="1" x14ac:dyDescent="0.15">
      <c r="A35" s="22"/>
      <c r="B35" s="35"/>
      <c r="C35" s="1145" t="s">
        <v>560</v>
      </c>
      <c r="D35" s="1146"/>
      <c r="E35" s="1147"/>
      <c r="F35" s="36">
        <v>8.83</v>
      </c>
      <c r="G35" s="37">
        <v>9.6</v>
      </c>
      <c r="H35" s="37">
        <v>9.6300000000000008</v>
      </c>
      <c r="I35" s="37">
        <v>8.86</v>
      </c>
      <c r="J35" s="38">
        <v>9.41</v>
      </c>
      <c r="K35" s="22"/>
      <c r="L35" s="22"/>
      <c r="M35" s="22"/>
      <c r="N35" s="22"/>
      <c r="O35" s="22"/>
      <c r="P35" s="22"/>
    </row>
    <row r="36" spans="1:16" ht="39" customHeight="1" x14ac:dyDescent="0.15">
      <c r="A36" s="22"/>
      <c r="B36" s="35"/>
      <c r="C36" s="1145" t="s">
        <v>561</v>
      </c>
      <c r="D36" s="1146"/>
      <c r="E36" s="1147"/>
      <c r="F36" s="36">
        <v>0.19</v>
      </c>
      <c r="G36" s="37">
        <v>0.49</v>
      </c>
      <c r="H36" s="37">
        <v>0.46</v>
      </c>
      <c r="I36" s="37">
        <v>0.19</v>
      </c>
      <c r="J36" s="38">
        <v>0.1</v>
      </c>
      <c r="K36" s="22"/>
      <c r="L36" s="22"/>
      <c r="M36" s="22"/>
      <c r="N36" s="22"/>
      <c r="O36" s="22"/>
      <c r="P36" s="22"/>
    </row>
    <row r="37" spans="1:16" ht="39" customHeight="1" x14ac:dyDescent="0.15">
      <c r="A37" s="22"/>
      <c r="B37" s="35"/>
      <c r="C37" s="1145" t="s">
        <v>562</v>
      </c>
      <c r="D37" s="1146"/>
      <c r="E37" s="1147"/>
      <c r="F37" s="36">
        <v>0.53</v>
      </c>
      <c r="G37" s="37">
        <v>0</v>
      </c>
      <c r="H37" s="37">
        <v>0</v>
      </c>
      <c r="I37" s="37">
        <v>0.02</v>
      </c>
      <c r="J37" s="38">
        <v>0</v>
      </c>
      <c r="K37" s="22"/>
      <c r="L37" s="22"/>
      <c r="M37" s="22"/>
      <c r="N37" s="22"/>
      <c r="O37" s="22"/>
      <c r="P37" s="22"/>
    </row>
    <row r="38" spans="1:16" ht="39" customHeight="1" x14ac:dyDescent="0.15">
      <c r="A38" s="22"/>
      <c r="B38" s="35"/>
      <c r="C38" s="1145" t="s">
        <v>563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564</v>
      </c>
      <c r="D39" s="1146"/>
      <c r="E39" s="1147"/>
      <c r="F39" s="36">
        <v>0</v>
      </c>
      <c r="G39" s="37">
        <v>0.02</v>
      </c>
      <c r="H39" s="37">
        <v>0.06</v>
      </c>
      <c r="I39" s="37">
        <v>7.0000000000000007E-2</v>
      </c>
      <c r="J39" s="38">
        <v>0</v>
      </c>
      <c r="K39" s="22"/>
      <c r="L39" s="22"/>
      <c r="M39" s="22"/>
      <c r="N39" s="22"/>
      <c r="O39" s="22"/>
      <c r="P39" s="22"/>
    </row>
    <row r="40" spans="1:16" ht="39" customHeight="1" x14ac:dyDescent="0.15">
      <c r="A40" s="22"/>
      <c r="B40" s="35"/>
      <c r="C40" s="1145" t="s">
        <v>565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567</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7dMk4whyqWK3udgYXFXV+VmglXkVYOyMh4NJW/IY3TE+Pv0xHph5CkwxZivxsQYFNqUe2S9bkglyxZ91HFV9g==" saltValue="hqcsUQ+pOyJU6tEPmc6y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1"/>
  <sheetViews>
    <sheetView showGridLines="0" topLeftCell="B49"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559</v>
      </c>
      <c r="L45" s="60">
        <v>589</v>
      </c>
      <c r="M45" s="60">
        <v>598</v>
      </c>
      <c r="N45" s="60">
        <v>629</v>
      </c>
      <c r="O45" s="61">
        <v>623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143</v>
      </c>
      <c r="L48" s="64">
        <v>142</v>
      </c>
      <c r="M48" s="64">
        <v>138</v>
      </c>
      <c r="N48" s="64">
        <v>138</v>
      </c>
      <c r="O48" s="65">
        <v>131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t="s">
        <v>510</v>
      </c>
      <c r="N49" s="64" t="s">
        <v>510</v>
      </c>
      <c r="O49" s="65" t="s">
        <v>510</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1</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v>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525</v>
      </c>
      <c r="L52" s="64">
        <v>517</v>
      </c>
      <c r="M52" s="64">
        <v>544</v>
      </c>
      <c r="N52" s="64">
        <v>560</v>
      </c>
      <c r="O52" s="65">
        <v>541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179</v>
      </c>
      <c r="L53" s="69">
        <v>216</v>
      </c>
      <c r="M53" s="69">
        <v>193</v>
      </c>
      <c r="N53" s="69">
        <v>207</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v>0</v>
      </c>
      <c r="L58" s="84">
        <v>0</v>
      </c>
      <c r="M58" s="84">
        <v>0</v>
      </c>
      <c r="N58" s="84">
        <v>0</v>
      </c>
      <c r="O58" s="85">
        <v>0</v>
      </c>
    </row>
    <row r="59" spans="1:21" ht="31.5" customHeight="1" x14ac:dyDescent="0.15">
      <c r="B59" s="1171"/>
      <c r="C59" s="1172"/>
      <c r="D59" s="1178" t="s">
        <v>28</v>
      </c>
      <c r="E59" s="1179"/>
      <c r="F59" s="1179"/>
      <c r="G59" s="1179"/>
      <c r="H59" s="1179"/>
      <c r="I59" s="1179"/>
      <c r="J59" s="1180"/>
      <c r="K59" s="86">
        <v>540</v>
      </c>
      <c r="L59" s="87">
        <v>512</v>
      </c>
      <c r="M59" s="87">
        <v>512</v>
      </c>
      <c r="N59" s="87">
        <v>512</v>
      </c>
      <c r="O59" s="88">
        <v>512</v>
      </c>
    </row>
    <row r="60" spans="1:21" ht="31.5" customHeight="1" thickBot="1" x14ac:dyDescent="0.2">
      <c r="B60" s="1173"/>
      <c r="C60" s="1174"/>
      <c r="D60" s="1181" t="s">
        <v>29</v>
      </c>
      <c r="E60" s="1182"/>
      <c r="F60" s="1182"/>
      <c r="G60" s="1182"/>
      <c r="H60" s="1182"/>
      <c r="I60" s="1182"/>
      <c r="J60" s="1183"/>
      <c r="K60" s="89">
        <v>0</v>
      </c>
      <c r="L60" s="90">
        <v>0</v>
      </c>
      <c r="M60" s="90">
        <v>0</v>
      </c>
      <c r="N60" s="90">
        <v>0</v>
      </c>
      <c r="O60" s="91">
        <v>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row r="71" ht="12.6" hidden="1" customHeight="1" x14ac:dyDescent="0.15"/>
  </sheetData>
  <sheetProtection algorithmName="SHA-512" hashValue="Mv7DCFDu8/+6YBAJU0X9KB9zGb9LdixuVrZNtQJkI+J5D/s1jWdoVbPx/GjOMksJk4BvAiTUglKTZcUxoG3bVQ==" saltValue="g9FHilPxz0beuEuNeo1Y7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5280</v>
      </c>
      <c r="J41" s="356">
        <v>5336</v>
      </c>
      <c r="K41" s="356">
        <v>5313</v>
      </c>
      <c r="L41" s="356">
        <v>5075</v>
      </c>
      <c r="M41" s="357">
        <v>4647</v>
      </c>
    </row>
    <row r="42" spans="2:13" ht="27.75" customHeight="1" x14ac:dyDescent="0.15">
      <c r="B42" s="1186"/>
      <c r="C42" s="1187"/>
      <c r="D42" s="106"/>
      <c r="E42" s="1192" t="s">
        <v>34</v>
      </c>
      <c r="F42" s="1192"/>
      <c r="G42" s="1192"/>
      <c r="H42" s="1193"/>
      <c r="I42" s="358">
        <v>25</v>
      </c>
      <c r="J42" s="359">
        <v>14</v>
      </c>
      <c r="K42" s="359">
        <v>9</v>
      </c>
      <c r="L42" s="359">
        <v>5</v>
      </c>
      <c r="M42" s="360">
        <v>179</v>
      </c>
    </row>
    <row r="43" spans="2:13" ht="27.75" customHeight="1" x14ac:dyDescent="0.15">
      <c r="B43" s="1186"/>
      <c r="C43" s="1187"/>
      <c r="D43" s="106"/>
      <c r="E43" s="1192" t="s">
        <v>35</v>
      </c>
      <c r="F43" s="1192"/>
      <c r="G43" s="1192"/>
      <c r="H43" s="1193"/>
      <c r="I43" s="358">
        <v>869</v>
      </c>
      <c r="J43" s="359">
        <v>775</v>
      </c>
      <c r="K43" s="359">
        <v>670</v>
      </c>
      <c r="L43" s="359">
        <v>580</v>
      </c>
      <c r="M43" s="360">
        <v>472</v>
      </c>
    </row>
    <row r="44" spans="2:13" ht="27.75" customHeight="1" x14ac:dyDescent="0.15">
      <c r="B44" s="1186"/>
      <c r="C44" s="1187"/>
      <c r="D44" s="106"/>
      <c r="E44" s="1192" t="s">
        <v>36</v>
      </c>
      <c r="F44" s="1192"/>
      <c r="G44" s="1192"/>
      <c r="H44" s="1193"/>
      <c r="I44" s="358">
        <v>1</v>
      </c>
      <c r="J44" s="359" t="s">
        <v>510</v>
      </c>
      <c r="K44" s="359" t="s">
        <v>510</v>
      </c>
      <c r="L44" s="359" t="s">
        <v>510</v>
      </c>
      <c r="M44" s="360" t="s">
        <v>510</v>
      </c>
    </row>
    <row r="45" spans="2:13" ht="27.75" customHeight="1" x14ac:dyDescent="0.15">
      <c r="B45" s="1186"/>
      <c r="C45" s="1187"/>
      <c r="D45" s="106"/>
      <c r="E45" s="1192" t="s">
        <v>37</v>
      </c>
      <c r="F45" s="1192"/>
      <c r="G45" s="1192"/>
      <c r="H45" s="1193"/>
      <c r="I45" s="358">
        <v>975</v>
      </c>
      <c r="J45" s="359">
        <v>960</v>
      </c>
      <c r="K45" s="359">
        <v>921</v>
      </c>
      <c r="L45" s="359">
        <v>896</v>
      </c>
      <c r="M45" s="360">
        <v>887</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4255</v>
      </c>
      <c r="J50" s="359">
        <v>4193</v>
      </c>
      <c r="K50" s="359">
        <v>4365</v>
      </c>
      <c r="L50" s="359">
        <v>4715</v>
      </c>
      <c r="M50" s="360">
        <v>4811</v>
      </c>
    </row>
    <row r="51" spans="2:13" ht="27.75" customHeight="1" x14ac:dyDescent="0.15">
      <c r="B51" s="1186"/>
      <c r="C51" s="1187"/>
      <c r="D51" s="106"/>
      <c r="E51" s="1192" t="s">
        <v>44</v>
      </c>
      <c r="F51" s="1192"/>
      <c r="G51" s="1192"/>
      <c r="H51" s="1193"/>
      <c r="I51" s="358">
        <v>215</v>
      </c>
      <c r="J51" s="359">
        <v>156</v>
      </c>
      <c r="K51" s="359">
        <v>113</v>
      </c>
      <c r="L51" s="359">
        <v>75</v>
      </c>
      <c r="M51" s="360">
        <v>43</v>
      </c>
    </row>
    <row r="52" spans="2:13" ht="27.75" customHeight="1" x14ac:dyDescent="0.15">
      <c r="B52" s="1188"/>
      <c r="C52" s="1189"/>
      <c r="D52" s="106"/>
      <c r="E52" s="1192" t="s">
        <v>45</v>
      </c>
      <c r="F52" s="1192"/>
      <c r="G52" s="1192"/>
      <c r="H52" s="1193"/>
      <c r="I52" s="358">
        <v>4510</v>
      </c>
      <c r="J52" s="359">
        <v>4551</v>
      </c>
      <c r="K52" s="359">
        <v>4499</v>
      </c>
      <c r="L52" s="359">
        <v>4314</v>
      </c>
      <c r="M52" s="360">
        <v>3948</v>
      </c>
    </row>
    <row r="53" spans="2:13" ht="27.75" customHeight="1" thickBot="1" x14ac:dyDescent="0.2">
      <c r="B53" s="1199" t="s">
        <v>46</v>
      </c>
      <c r="C53" s="1200"/>
      <c r="D53" s="110"/>
      <c r="E53" s="1201" t="s">
        <v>47</v>
      </c>
      <c r="F53" s="1201"/>
      <c r="G53" s="1201"/>
      <c r="H53" s="1202"/>
      <c r="I53" s="361">
        <v>-1830</v>
      </c>
      <c r="J53" s="362">
        <v>-1814</v>
      </c>
      <c r="K53" s="362">
        <v>-2064</v>
      </c>
      <c r="L53" s="362">
        <v>-2551</v>
      </c>
      <c r="M53" s="363">
        <v>-2617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AEAguc/mxTEd6yojtJ/a9KjDxIQXtbdlYHQ5NgX68IX0l8/iPEqVNnEzjbcZvgDC1Hojo3jyXf4Or84otdSpQ==" saltValue="b0/4kxso8+aVUL7L29sk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topLeftCell="C4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1173</v>
      </c>
      <c r="G55" s="122">
        <v>1329</v>
      </c>
      <c r="H55" s="123">
        <v>1526</v>
      </c>
    </row>
    <row r="56" spans="2:8" ht="52.5" customHeight="1" x14ac:dyDescent="0.15">
      <c r="B56" s="124"/>
      <c r="C56" s="1213" t="s">
        <v>51</v>
      </c>
      <c r="D56" s="1213"/>
      <c r="E56" s="1214"/>
      <c r="F56" s="125">
        <v>512</v>
      </c>
      <c r="G56" s="125">
        <v>512</v>
      </c>
      <c r="H56" s="126">
        <v>512</v>
      </c>
    </row>
    <row r="57" spans="2:8" ht="53.25" customHeight="1" x14ac:dyDescent="0.15">
      <c r="B57" s="124"/>
      <c r="C57" s="1215" t="s">
        <v>52</v>
      </c>
      <c r="D57" s="1215"/>
      <c r="E57" s="1216"/>
      <c r="F57" s="127">
        <v>2442</v>
      </c>
      <c r="G57" s="127">
        <v>2630</v>
      </c>
      <c r="H57" s="128">
        <v>2525</v>
      </c>
    </row>
    <row r="58" spans="2:8" ht="45.75" customHeight="1" x14ac:dyDescent="0.15">
      <c r="B58" s="129"/>
      <c r="C58" s="1203" t="s">
        <v>580</v>
      </c>
      <c r="D58" s="1204"/>
      <c r="E58" s="1205"/>
      <c r="F58" s="130">
        <v>1675</v>
      </c>
      <c r="G58" s="130">
        <v>1825</v>
      </c>
      <c r="H58" s="131">
        <v>1748</v>
      </c>
    </row>
    <row r="59" spans="2:8" ht="45.75" customHeight="1" x14ac:dyDescent="0.15">
      <c r="B59" s="129"/>
      <c r="C59" s="1203" t="s">
        <v>581</v>
      </c>
      <c r="D59" s="1204"/>
      <c r="E59" s="1205"/>
      <c r="F59" s="130">
        <v>269</v>
      </c>
      <c r="G59" s="130">
        <v>264</v>
      </c>
      <c r="H59" s="131">
        <v>259</v>
      </c>
    </row>
    <row r="60" spans="2:8" ht="45.75" customHeight="1" x14ac:dyDescent="0.15">
      <c r="B60" s="129"/>
      <c r="C60" s="1203" t="s">
        <v>582</v>
      </c>
      <c r="D60" s="1204"/>
      <c r="E60" s="1205"/>
      <c r="F60" s="130">
        <v>101</v>
      </c>
      <c r="G60" s="130">
        <v>144</v>
      </c>
      <c r="H60" s="131">
        <v>131</v>
      </c>
    </row>
    <row r="61" spans="2:8" ht="45.75" customHeight="1" x14ac:dyDescent="0.15">
      <c r="B61" s="129"/>
      <c r="C61" s="1203" t="s">
        <v>583</v>
      </c>
      <c r="D61" s="1204"/>
      <c r="E61" s="1205"/>
      <c r="F61" s="130">
        <v>130</v>
      </c>
      <c r="G61" s="130">
        <v>130</v>
      </c>
      <c r="H61" s="131">
        <v>130</v>
      </c>
    </row>
    <row r="62" spans="2:8" ht="45.75" customHeight="1" thickBot="1" x14ac:dyDescent="0.2">
      <c r="B62" s="132"/>
      <c r="C62" s="1206" t="s">
        <v>584</v>
      </c>
      <c r="D62" s="1207"/>
      <c r="E62" s="1208"/>
      <c r="F62" s="133">
        <v>105</v>
      </c>
      <c r="G62" s="133">
        <v>107</v>
      </c>
      <c r="H62" s="134">
        <v>109</v>
      </c>
    </row>
    <row r="63" spans="2:8" ht="52.5" customHeight="1" thickBot="1" x14ac:dyDescent="0.2">
      <c r="B63" s="135"/>
      <c r="C63" s="1209" t="s">
        <v>53</v>
      </c>
      <c r="D63" s="1209"/>
      <c r="E63" s="1210"/>
      <c r="F63" s="136">
        <v>4127</v>
      </c>
      <c r="G63" s="136">
        <v>4471</v>
      </c>
      <c r="H63" s="137">
        <v>4562</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sheetData>
  <sheetProtection algorithmName="SHA-512" hashValue="ohUh5x3UCSs1phk3GvaLFau1SgzUsc2Kc/d/TvkmQN135PNaA6+71OcRUaZ0t5nHlcZnBXJ04lH92GO5JzmTGw==" saltValue="+uYh5Sji/f7cZKxUmRfn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184785</v>
      </c>
      <c r="E3" s="156"/>
      <c r="F3" s="157">
        <v>271581</v>
      </c>
      <c r="G3" s="158"/>
      <c r="H3" s="159"/>
    </row>
    <row r="4" spans="1:8" x14ac:dyDescent="0.15">
      <c r="A4" s="160"/>
      <c r="B4" s="161"/>
      <c r="C4" s="162"/>
      <c r="D4" s="163">
        <v>88686</v>
      </c>
      <c r="E4" s="164"/>
      <c r="F4" s="165">
        <v>117844</v>
      </c>
      <c r="G4" s="166"/>
      <c r="H4" s="167"/>
    </row>
    <row r="5" spans="1:8" x14ac:dyDescent="0.15">
      <c r="A5" s="148" t="s">
        <v>544</v>
      </c>
      <c r="B5" s="153"/>
      <c r="C5" s="154"/>
      <c r="D5" s="155">
        <v>168545</v>
      </c>
      <c r="E5" s="156"/>
      <c r="F5" s="157">
        <v>268375</v>
      </c>
      <c r="G5" s="158"/>
      <c r="H5" s="159"/>
    </row>
    <row r="6" spans="1:8" x14ac:dyDescent="0.15">
      <c r="A6" s="160"/>
      <c r="B6" s="161"/>
      <c r="C6" s="162"/>
      <c r="D6" s="163">
        <v>66402</v>
      </c>
      <c r="E6" s="164"/>
      <c r="F6" s="165">
        <v>119602</v>
      </c>
      <c r="G6" s="166"/>
      <c r="H6" s="167"/>
    </row>
    <row r="7" spans="1:8" x14ac:dyDescent="0.15">
      <c r="A7" s="148" t="s">
        <v>545</v>
      </c>
      <c r="B7" s="153"/>
      <c r="C7" s="154"/>
      <c r="D7" s="155">
        <v>283750</v>
      </c>
      <c r="E7" s="156"/>
      <c r="F7" s="157">
        <v>301035</v>
      </c>
      <c r="G7" s="158"/>
      <c r="H7" s="159"/>
    </row>
    <row r="8" spans="1:8" x14ac:dyDescent="0.15">
      <c r="A8" s="160"/>
      <c r="B8" s="161"/>
      <c r="C8" s="162"/>
      <c r="D8" s="163">
        <v>76357</v>
      </c>
      <c r="E8" s="164"/>
      <c r="F8" s="165">
        <v>154376</v>
      </c>
      <c r="G8" s="166"/>
      <c r="H8" s="167"/>
    </row>
    <row r="9" spans="1:8" x14ac:dyDescent="0.15">
      <c r="A9" s="148" t="s">
        <v>546</v>
      </c>
      <c r="B9" s="153"/>
      <c r="C9" s="154"/>
      <c r="D9" s="155">
        <v>213425</v>
      </c>
      <c r="E9" s="156"/>
      <c r="F9" s="157">
        <v>277467</v>
      </c>
      <c r="G9" s="158"/>
      <c r="H9" s="159"/>
    </row>
    <row r="10" spans="1:8" x14ac:dyDescent="0.15">
      <c r="A10" s="160"/>
      <c r="B10" s="161"/>
      <c r="C10" s="162"/>
      <c r="D10" s="163">
        <v>93081</v>
      </c>
      <c r="E10" s="164"/>
      <c r="F10" s="165">
        <v>128378</v>
      </c>
      <c r="G10" s="166"/>
      <c r="H10" s="167"/>
    </row>
    <row r="11" spans="1:8" x14ac:dyDescent="0.15">
      <c r="A11" s="148" t="s">
        <v>547</v>
      </c>
      <c r="B11" s="153"/>
      <c r="C11" s="154"/>
      <c r="D11" s="155">
        <v>193495</v>
      </c>
      <c r="E11" s="156"/>
      <c r="F11" s="157">
        <v>282256</v>
      </c>
      <c r="G11" s="158"/>
      <c r="H11" s="159"/>
    </row>
    <row r="12" spans="1:8" x14ac:dyDescent="0.15">
      <c r="A12" s="160"/>
      <c r="B12" s="161"/>
      <c r="C12" s="168"/>
      <c r="D12" s="163">
        <v>107998</v>
      </c>
      <c r="E12" s="164"/>
      <c r="F12" s="165">
        <v>145453</v>
      </c>
      <c r="G12" s="166"/>
      <c r="H12" s="167"/>
    </row>
    <row r="13" spans="1:8" x14ac:dyDescent="0.15">
      <c r="A13" s="148"/>
      <c r="B13" s="153"/>
      <c r="C13" s="169"/>
      <c r="D13" s="170">
        <v>208800</v>
      </c>
      <c r="E13" s="171"/>
      <c r="F13" s="172">
        <v>280143</v>
      </c>
      <c r="G13" s="173"/>
      <c r="H13" s="159"/>
    </row>
    <row r="14" spans="1:8" x14ac:dyDescent="0.15">
      <c r="A14" s="160"/>
      <c r="B14" s="161"/>
      <c r="C14" s="162"/>
      <c r="D14" s="163">
        <v>86505</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8.48</v>
      </c>
      <c r="C19" s="174">
        <f>ROUND(VALUE(SUBSTITUTE(実質収支比率等に係る経年分析!G$48,"▲","-")),2)</f>
        <v>8.65</v>
      </c>
      <c r="D19" s="174">
        <f>ROUND(VALUE(SUBSTITUTE(実質収支比率等に係る経年分析!H$48,"▲","-")),2)</f>
        <v>8.68</v>
      </c>
      <c r="E19" s="174">
        <f>ROUND(VALUE(SUBSTITUTE(実質収支比率等に係る経年分析!I$48,"▲","-")),2)</f>
        <v>10.01</v>
      </c>
      <c r="F19" s="174">
        <f>ROUND(VALUE(SUBSTITUTE(実質収支比率等に係る経年分析!J$48,"▲","-")),2)</f>
        <v>14.43</v>
      </c>
    </row>
    <row r="20" spans="1:11" x14ac:dyDescent="0.15">
      <c r="A20" s="174" t="s">
        <v>57</v>
      </c>
      <c r="B20" s="174">
        <f>ROUND(VALUE(SUBSTITUTE(実質収支比率等に係る経年分析!F$47,"▲","-")),2)</f>
        <v>32.85</v>
      </c>
      <c r="C20" s="174">
        <f>ROUND(VALUE(SUBSTITUTE(実質収支比率等に係る経年分析!G$47,"▲","-")),2)</f>
        <v>29.72</v>
      </c>
      <c r="D20" s="174">
        <f>ROUND(VALUE(SUBSTITUTE(実質収支比率等に係る経年分析!H$47,"▲","-")),2)</f>
        <v>32.69</v>
      </c>
      <c r="E20" s="174">
        <f>ROUND(VALUE(SUBSTITUTE(実質収支比率等に係る経年分析!I$47,"▲","-")),2)</f>
        <v>33.79</v>
      </c>
      <c r="F20" s="174">
        <f>ROUND(VALUE(SUBSTITUTE(実質収支比率等に係る経年分析!J$47,"▲","-")),2)</f>
        <v>39.659999999999997</v>
      </c>
    </row>
    <row r="21" spans="1:11" x14ac:dyDescent="0.15">
      <c r="A21" s="174" t="s">
        <v>58</v>
      </c>
      <c r="B21" s="174">
        <f>IF(ISNUMBER(VALUE(SUBSTITUTE(実質収支比率等に係る経年分析!F$49,"▲","-"))),ROUND(VALUE(SUBSTITUTE(実質収支比率等に係る経年分析!F$49,"▲","-")),2),NA())</f>
        <v>-4.0199999999999996</v>
      </c>
      <c r="C21" s="174">
        <f>IF(ISNUMBER(VALUE(SUBSTITUTE(実質収支比率等に係る経年分析!G$49,"▲","-"))),ROUND(VALUE(SUBSTITUTE(実質収支比率等に係る経年分析!G$49,"▲","-")),2),NA())</f>
        <v>-3.06</v>
      </c>
      <c r="D21" s="174">
        <f>IF(ISNUMBER(VALUE(SUBSTITUTE(実質収支比率等に係る経年分析!H$49,"▲","-"))),ROUND(VALUE(SUBSTITUTE(実質収支比率等に係る経年分析!H$49,"▲","-")),2),NA())</f>
        <v>0.38</v>
      </c>
      <c r="E21" s="174">
        <f>IF(ISNUMBER(VALUE(SUBSTITUTE(実質収支比率等に係る経年分析!I$49,"▲","-"))),ROUND(VALUE(SUBSTITUTE(実質収支比率等に係る経年分析!I$49,"▲","-")),2),NA())</f>
        <v>2.1</v>
      </c>
      <c r="F21" s="174">
        <f>IF(ISNUMBER(VALUE(SUBSTITUTE(実質収支比率等に係る経年分析!J$49,"▲","-"))),ROUND(VALUE(SUBSTITUTE(実質収支比率等に係る経年分析!J$49,"▲","-")),2),NA())</f>
        <v>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北部簡易水道事業特別会計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v>
      </c>
    </row>
    <row r="35" spans="1:16" x14ac:dyDescent="0.15">
      <c r="A35" s="175" t="str">
        <f>IF(連結実質赤字比率に係る赤字・黒字の構成分析!C$35="",NA(),連結実質赤字比率に係る赤字・黒字の構成分析!C$35)</f>
        <v>中央簡易水道事業会計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9.6300000000000008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8.4700000000000006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525</v>
      </c>
      <c r="E42" s="176"/>
      <c r="F42" s="176"/>
      <c r="G42" s="176">
        <f>'実質公債費比率（分子）の構造'!L$52</f>
        <v>517</v>
      </c>
      <c r="H42" s="176"/>
      <c r="I42" s="176"/>
      <c r="J42" s="176">
        <f>'実質公債費比率（分子）の構造'!M$52</f>
        <v>544</v>
      </c>
      <c r="K42" s="176"/>
      <c r="L42" s="176"/>
      <c r="M42" s="176">
        <f>'実質公債費比率（分子）の構造'!N$52</f>
        <v>560</v>
      </c>
      <c r="N42" s="176"/>
      <c r="O42" s="176"/>
      <c r="P42" s="176">
        <f>'実質公債費比率（分子）の構造'!O$52</f>
        <v>541</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v>
      </c>
      <c r="C45" s="176"/>
      <c r="D45" s="176"/>
      <c r="E45" s="176">
        <f>'実質公債費比率（分子）の構造'!L$49</f>
        <v>1</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143</v>
      </c>
      <c r="C46" s="176"/>
      <c r="D46" s="176"/>
      <c r="E46" s="176">
        <f>'実質公債費比率（分子）の構造'!L$48</f>
        <v>142</v>
      </c>
      <c r="F46" s="176"/>
      <c r="G46" s="176"/>
      <c r="H46" s="176">
        <f>'実質公債費比率（分子）の構造'!M$48</f>
        <v>138</v>
      </c>
      <c r="I46" s="176"/>
      <c r="J46" s="176"/>
      <c r="K46" s="176">
        <f>'実質公債費比率（分子）の構造'!N$48</f>
        <v>138</v>
      </c>
      <c r="L46" s="176"/>
      <c r="M46" s="176"/>
      <c r="N46" s="176">
        <f>'実質公債費比率（分子）の構造'!O$48</f>
        <v>131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559</v>
      </c>
      <c r="C49" s="176"/>
      <c r="D49" s="176"/>
      <c r="E49" s="176">
        <f>'実質公債費比率（分子）の構造'!L$45</f>
        <v>589</v>
      </c>
      <c r="F49" s="176"/>
      <c r="G49" s="176"/>
      <c r="H49" s="176">
        <f>'実質公債費比率（分子）の構造'!M$45</f>
        <v>598</v>
      </c>
      <c r="I49" s="176"/>
      <c r="J49" s="176"/>
      <c r="K49" s="176">
        <f>'実質公債費比率（分子）の構造'!N$45</f>
        <v>629</v>
      </c>
      <c r="L49" s="176"/>
      <c r="M49" s="176"/>
      <c r="N49" s="176">
        <f>'実質公債費比率（分子）の構造'!O$45</f>
        <v>623</v>
      </c>
      <c r="O49" s="176"/>
      <c r="P49" s="176"/>
    </row>
    <row r="50" spans="1:16" x14ac:dyDescent="0.15">
      <c r="A50" s="176" t="s">
        <v>73</v>
      </c>
      <c r="B50" s="176" t="e">
        <f>NA()</f>
        <v>#N/A</v>
      </c>
      <c r="C50" s="176">
        <f>IF(ISNUMBER('実質公債費比率（分子）の構造'!K$53),'実質公債費比率（分子）の構造'!K$53,NA())</f>
        <v>179</v>
      </c>
      <c r="D50" s="176" t="e">
        <f>NA()</f>
        <v>#N/A</v>
      </c>
      <c r="E50" s="176" t="e">
        <f>NA()</f>
        <v>#N/A</v>
      </c>
      <c r="F50" s="176">
        <f>IF(ISNUMBER('実質公債費比率（分子）の構造'!L$53),'実質公債費比率（分子）の構造'!L$53,NA())</f>
        <v>216</v>
      </c>
      <c r="G50" s="176" t="e">
        <f>NA()</f>
        <v>#N/A</v>
      </c>
      <c r="H50" s="176" t="e">
        <f>NA()</f>
        <v>#N/A</v>
      </c>
      <c r="I50" s="176">
        <f>IF(ISNUMBER('実質公債費比率（分子）の構造'!M$53),'実質公債費比率（分子）の構造'!M$53,NA())</f>
        <v>193</v>
      </c>
      <c r="J50" s="176" t="e">
        <f>NA()</f>
        <v>#N/A</v>
      </c>
      <c r="K50" s="176" t="e">
        <f>NA()</f>
        <v>#N/A</v>
      </c>
      <c r="L50" s="176">
        <f>IF(ISNUMBER('実質公債費比率（分子）の構造'!N$53),'実質公債費比率（分子）の構造'!N$53,NA())</f>
        <v>207</v>
      </c>
      <c r="M50" s="176" t="e">
        <f>NA()</f>
        <v>#N/A</v>
      </c>
      <c r="N50" s="176" t="e">
        <f>NA()</f>
        <v>#N/A</v>
      </c>
      <c r="O50" s="176">
        <f>IF(ISNUMBER('実質公債費比率（分子）の構造'!O$53),'実質公債費比率（分子）の構造'!O$53,NA())</f>
        <v>213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4510</v>
      </c>
      <c r="E56" s="175"/>
      <c r="F56" s="175"/>
      <c r="G56" s="175">
        <f>'将来負担比率（分子）の構造'!J$52</f>
        <v>4551</v>
      </c>
      <c r="H56" s="175"/>
      <c r="I56" s="175"/>
      <c r="J56" s="175">
        <f>'将来負担比率（分子）の構造'!K$52</f>
        <v>4499</v>
      </c>
      <c r="K56" s="175"/>
      <c r="L56" s="175"/>
      <c r="M56" s="175">
        <f>'将来負担比率（分子）の構造'!L$52</f>
        <v>4314</v>
      </c>
      <c r="N56" s="175"/>
      <c r="O56" s="175"/>
      <c r="P56" s="175">
        <f>'将来負担比率（分子）の構造'!M$52</f>
        <v>3948</v>
      </c>
    </row>
    <row r="57" spans="1:16" x14ac:dyDescent="0.15">
      <c r="A57" s="175" t="s">
        <v>44</v>
      </c>
      <c r="B57" s="175"/>
      <c r="C57" s="175"/>
      <c r="D57" s="175">
        <f>'将来負担比率（分子）の構造'!I$51</f>
        <v>215</v>
      </c>
      <c r="E57" s="175"/>
      <c r="F57" s="175"/>
      <c r="G57" s="175">
        <f>'将来負担比率（分子）の構造'!J$51</f>
        <v>156</v>
      </c>
      <c r="H57" s="175"/>
      <c r="I57" s="175"/>
      <c r="J57" s="175">
        <f>'将来負担比率（分子）の構造'!K$51</f>
        <v>113</v>
      </c>
      <c r="K57" s="175"/>
      <c r="L57" s="175"/>
      <c r="M57" s="175">
        <f>'将来負担比率（分子）の構造'!L$51</f>
        <v>75</v>
      </c>
      <c r="N57" s="175"/>
      <c r="O57" s="175"/>
      <c r="P57" s="175">
        <f>'将来負担比率（分子）の構造'!M$51</f>
        <v>43</v>
      </c>
    </row>
    <row r="58" spans="1:16" x14ac:dyDescent="0.15">
      <c r="A58" s="175" t="s">
        <v>43</v>
      </c>
      <c r="B58" s="175"/>
      <c r="C58" s="175"/>
      <c r="D58" s="175">
        <f>'将来負担比率（分子）の構造'!I$50</f>
        <v>4255</v>
      </c>
      <c r="E58" s="175"/>
      <c r="F58" s="175"/>
      <c r="G58" s="175">
        <f>'将来負担比率（分子）の構造'!J$50</f>
        <v>4193</v>
      </c>
      <c r="H58" s="175"/>
      <c r="I58" s="175"/>
      <c r="J58" s="175">
        <f>'将来負担比率（分子）の構造'!K$50</f>
        <v>4365</v>
      </c>
      <c r="K58" s="175"/>
      <c r="L58" s="175"/>
      <c r="M58" s="175">
        <f>'将来負担比率（分子）の構造'!L$50</f>
        <v>4715</v>
      </c>
      <c r="N58" s="175"/>
      <c r="O58" s="175"/>
      <c r="P58" s="175">
        <f>'将来負担比率（分子）の構造'!M$50</f>
        <v>4811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975</v>
      </c>
      <c r="C62" s="175"/>
      <c r="D62" s="175"/>
      <c r="E62" s="175">
        <f>'将来負担比率（分子）の構造'!J$45</f>
        <v>960</v>
      </c>
      <c r="F62" s="175"/>
      <c r="G62" s="175"/>
      <c r="H62" s="175">
        <f>'将来負担比率（分子）の構造'!K$45</f>
        <v>921</v>
      </c>
      <c r="I62" s="175"/>
      <c r="J62" s="175"/>
      <c r="K62" s="175">
        <f>'将来負担比率（分子）の構造'!L$45</f>
        <v>896</v>
      </c>
      <c r="L62" s="175"/>
      <c r="M62" s="175"/>
      <c r="N62" s="175">
        <f>'将来負担比率（分子）の構造'!M$45</f>
        <v>887</v>
      </c>
      <c r="O62" s="175"/>
      <c r="P62" s="175"/>
    </row>
    <row r="63" spans="1:16" x14ac:dyDescent="0.15">
      <c r="A63" s="175" t="s">
        <v>36</v>
      </c>
      <c r="B63" s="175">
        <f>'将来負担比率（分子）の構造'!I$44</f>
        <v>1</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869</v>
      </c>
      <c r="C64" s="175"/>
      <c r="D64" s="175"/>
      <c r="E64" s="175">
        <f>'将来負担比率（分子）の構造'!J$43</f>
        <v>775</v>
      </c>
      <c r="F64" s="175"/>
      <c r="G64" s="175"/>
      <c r="H64" s="175">
        <f>'将来負担比率（分子）の構造'!K$43</f>
        <v>670</v>
      </c>
      <c r="I64" s="175"/>
      <c r="J64" s="175"/>
      <c r="K64" s="175">
        <f>'将来負担比率（分子）の構造'!L$43</f>
        <v>580</v>
      </c>
      <c r="L64" s="175"/>
      <c r="M64" s="175"/>
      <c r="N64" s="175">
        <f>'将来負担比率（分子）の構造'!M$43</f>
        <v>472</v>
      </c>
      <c r="O64" s="175"/>
      <c r="P64" s="175"/>
    </row>
    <row r="65" spans="1:16" x14ac:dyDescent="0.15">
      <c r="A65" s="175" t="s">
        <v>34</v>
      </c>
      <c r="B65" s="175">
        <f>'将来負担比率（分子）の構造'!I$42</f>
        <v>25</v>
      </c>
      <c r="C65" s="175"/>
      <c r="D65" s="175"/>
      <c r="E65" s="175">
        <f>'将来負担比率（分子）の構造'!J$42</f>
        <v>14</v>
      </c>
      <c r="F65" s="175"/>
      <c r="G65" s="175"/>
      <c r="H65" s="175">
        <f>'将来負担比率（分子）の構造'!K$42</f>
        <v>9</v>
      </c>
      <c r="I65" s="175"/>
      <c r="J65" s="175"/>
      <c r="K65" s="175">
        <f>'将来負担比率（分子）の構造'!L$42</f>
        <v>5</v>
      </c>
      <c r="L65" s="175"/>
      <c r="M65" s="175"/>
      <c r="N65" s="175">
        <f>'将来負担比率（分子）の構造'!M$42</f>
        <v>179</v>
      </c>
      <c r="O65" s="175"/>
      <c r="P65" s="175"/>
    </row>
    <row r="66" spans="1:16" x14ac:dyDescent="0.15">
      <c r="A66" s="175" t="s">
        <v>33</v>
      </c>
      <c r="B66" s="175">
        <f>'将来負担比率（分子）の構造'!I$41</f>
        <v>5280</v>
      </c>
      <c r="C66" s="175"/>
      <c r="D66" s="175"/>
      <c r="E66" s="175">
        <f>'将来負担比率（分子）の構造'!J$41</f>
        <v>5336</v>
      </c>
      <c r="F66" s="175"/>
      <c r="G66" s="175"/>
      <c r="H66" s="175">
        <f>'将来負担比率（分子）の構造'!K$41</f>
        <v>5313</v>
      </c>
      <c r="I66" s="175"/>
      <c r="J66" s="175"/>
      <c r="K66" s="175">
        <f>'将来負担比率（分子）の構造'!L$41</f>
        <v>5075</v>
      </c>
      <c r="L66" s="175"/>
      <c r="M66" s="175"/>
      <c r="N66" s="175">
        <f>'将来負担比率（分子）の構造'!M$41</f>
        <v>4647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1173</v>
      </c>
      <c r="C72" s="179">
        <f>基金残高に係る経年分析!G55</f>
        <v>1329</v>
      </c>
      <c r="D72" s="179">
        <f>基金残高に係る経年分析!H55</f>
        <v>1526</v>
      </c>
    </row>
    <row r="73" spans="1:16" x14ac:dyDescent="0.15">
      <c r="A73" s="178" t="s">
        <v>80</v>
      </c>
      <c r="B73" s="179">
        <f>基金残高に係る経年分析!F56</f>
        <v>512</v>
      </c>
      <c r="C73" s="179">
        <f>基金残高に係る経年分析!G56</f>
        <v>512</v>
      </c>
      <c r="D73" s="179">
        <f>基金残高に係る経年分析!H56</f>
        <v>512</v>
      </c>
    </row>
    <row r="74" spans="1:16" x14ac:dyDescent="0.15">
      <c r="A74" s="178" t="s">
        <v>81</v>
      </c>
      <c r="B74" s="179">
        <f>基金残高に係る経年分析!F57</f>
        <v>2442</v>
      </c>
      <c r="C74" s="179">
        <f>基金残高に係る経年分析!G57</f>
        <v>2630</v>
      </c>
      <c r="D74" s="179">
        <f>基金残高に係る経年分析!H57</f>
        <v>2525</v>
      </c>
    </row>
  </sheetData>
  <sheetProtection algorithmName="SHA-512" hashValue="vZvo65tmrsT9b6/bfvzm0WO2YJhQX6G0NoxBxTBFvGzBBe12hXbVOrE3XoyvhcvF25y/45lfEkauKncEWwpz4w==" saltValue="CJ/sYLMXu0WhLCCygEhi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412728</v>
      </c>
      <c r="S5" s="613"/>
      <c r="T5" s="613"/>
      <c r="U5" s="613"/>
      <c r="V5" s="613"/>
      <c r="W5" s="613"/>
      <c r="X5" s="613"/>
      <c r="Y5" s="614"/>
      <c r="Z5" s="615">
        <v>7.1</v>
      </c>
      <c r="AA5" s="615"/>
      <c r="AB5" s="615"/>
      <c r="AC5" s="615"/>
      <c r="AD5" s="616">
        <v>412728</v>
      </c>
      <c r="AE5" s="616"/>
      <c r="AF5" s="616"/>
      <c r="AG5" s="616"/>
      <c r="AH5" s="616"/>
      <c r="AI5" s="616"/>
      <c r="AJ5" s="616"/>
      <c r="AK5" s="616"/>
      <c r="AL5" s="617">
        <v>10.8</v>
      </c>
      <c r="AM5" s="618"/>
      <c r="AN5" s="618"/>
      <c r="AO5" s="619"/>
      <c r="AP5" s="609" t="s">
        <v>232</v>
      </c>
      <c r="AQ5" s="610"/>
      <c r="AR5" s="610"/>
      <c r="AS5" s="610"/>
      <c r="AT5" s="610"/>
      <c r="AU5" s="610"/>
      <c r="AV5" s="610"/>
      <c r="AW5" s="610"/>
      <c r="AX5" s="610"/>
      <c r="AY5" s="610"/>
      <c r="AZ5" s="610"/>
      <c r="BA5" s="610"/>
      <c r="BB5" s="610"/>
      <c r="BC5" s="610"/>
      <c r="BD5" s="610"/>
      <c r="BE5" s="610"/>
      <c r="BF5" s="611"/>
      <c r="BG5" s="623">
        <v>411345</v>
      </c>
      <c r="BH5" s="624"/>
      <c r="BI5" s="624"/>
      <c r="BJ5" s="624"/>
      <c r="BK5" s="624"/>
      <c r="BL5" s="624"/>
      <c r="BM5" s="624"/>
      <c r="BN5" s="625"/>
      <c r="BO5" s="626">
        <v>99.7</v>
      </c>
      <c r="BP5" s="626"/>
      <c r="BQ5" s="626"/>
      <c r="BR5" s="626"/>
      <c r="BS5" s="627">
        <v>1306</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114619</v>
      </c>
      <c r="S6" s="624"/>
      <c r="T6" s="624"/>
      <c r="U6" s="624"/>
      <c r="V6" s="624"/>
      <c r="W6" s="624"/>
      <c r="X6" s="624"/>
      <c r="Y6" s="625"/>
      <c r="Z6" s="626">
        <v>2</v>
      </c>
      <c r="AA6" s="626"/>
      <c r="AB6" s="626"/>
      <c r="AC6" s="626"/>
      <c r="AD6" s="627">
        <v>114619</v>
      </c>
      <c r="AE6" s="627"/>
      <c r="AF6" s="627"/>
      <c r="AG6" s="627"/>
      <c r="AH6" s="627"/>
      <c r="AI6" s="627"/>
      <c r="AJ6" s="627"/>
      <c r="AK6" s="627"/>
      <c r="AL6" s="628">
        <v>3</v>
      </c>
      <c r="AM6" s="629"/>
      <c r="AN6" s="629"/>
      <c r="AO6" s="630"/>
      <c r="AP6" s="620" t="s">
        <v>237</v>
      </c>
      <c r="AQ6" s="621"/>
      <c r="AR6" s="621"/>
      <c r="AS6" s="621"/>
      <c r="AT6" s="621"/>
      <c r="AU6" s="621"/>
      <c r="AV6" s="621"/>
      <c r="AW6" s="621"/>
      <c r="AX6" s="621"/>
      <c r="AY6" s="621"/>
      <c r="AZ6" s="621"/>
      <c r="BA6" s="621"/>
      <c r="BB6" s="621"/>
      <c r="BC6" s="621"/>
      <c r="BD6" s="621"/>
      <c r="BE6" s="621"/>
      <c r="BF6" s="622"/>
      <c r="BG6" s="623">
        <v>411345</v>
      </c>
      <c r="BH6" s="624"/>
      <c r="BI6" s="624"/>
      <c r="BJ6" s="624"/>
      <c r="BK6" s="624"/>
      <c r="BL6" s="624"/>
      <c r="BM6" s="624"/>
      <c r="BN6" s="625"/>
      <c r="BO6" s="626">
        <v>99.7</v>
      </c>
      <c r="BP6" s="626"/>
      <c r="BQ6" s="626"/>
      <c r="BR6" s="626"/>
      <c r="BS6" s="627">
        <v>1306</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63972</v>
      </c>
      <c r="CS6" s="624"/>
      <c r="CT6" s="624"/>
      <c r="CU6" s="624"/>
      <c r="CV6" s="624"/>
      <c r="CW6" s="624"/>
      <c r="CX6" s="624"/>
      <c r="CY6" s="625"/>
      <c r="CZ6" s="617">
        <v>1.2</v>
      </c>
      <c r="DA6" s="618"/>
      <c r="DB6" s="618"/>
      <c r="DC6" s="634"/>
      <c r="DD6" s="632" t="s">
        <v>142</v>
      </c>
      <c r="DE6" s="624"/>
      <c r="DF6" s="624"/>
      <c r="DG6" s="624"/>
      <c r="DH6" s="624"/>
      <c r="DI6" s="624"/>
      <c r="DJ6" s="624"/>
      <c r="DK6" s="624"/>
      <c r="DL6" s="624"/>
      <c r="DM6" s="624"/>
      <c r="DN6" s="624"/>
      <c r="DO6" s="624"/>
      <c r="DP6" s="625"/>
      <c r="DQ6" s="632">
        <v>63964</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174</v>
      </c>
      <c r="S7" s="624"/>
      <c r="T7" s="624"/>
      <c r="U7" s="624"/>
      <c r="V7" s="624"/>
      <c r="W7" s="624"/>
      <c r="X7" s="624"/>
      <c r="Y7" s="625"/>
      <c r="Z7" s="626">
        <v>0</v>
      </c>
      <c r="AA7" s="626"/>
      <c r="AB7" s="626"/>
      <c r="AC7" s="626"/>
      <c r="AD7" s="627">
        <v>174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182172</v>
      </c>
      <c r="BH7" s="624"/>
      <c r="BI7" s="624"/>
      <c r="BJ7" s="624"/>
      <c r="BK7" s="624"/>
      <c r="BL7" s="624"/>
      <c r="BM7" s="624"/>
      <c r="BN7" s="625"/>
      <c r="BO7" s="626">
        <v>44.1</v>
      </c>
      <c r="BP7" s="626"/>
      <c r="BQ7" s="626"/>
      <c r="BR7" s="626"/>
      <c r="BS7" s="627">
        <v>1306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801679</v>
      </c>
      <c r="CS7" s="624"/>
      <c r="CT7" s="624"/>
      <c r="CU7" s="624"/>
      <c r="CV7" s="624"/>
      <c r="CW7" s="624"/>
      <c r="CX7" s="624"/>
      <c r="CY7" s="625"/>
      <c r="CZ7" s="626">
        <v>15.4</v>
      </c>
      <c r="DA7" s="626"/>
      <c r="DB7" s="626"/>
      <c r="DC7" s="626"/>
      <c r="DD7" s="632">
        <v>132546</v>
      </c>
      <c r="DE7" s="624"/>
      <c r="DF7" s="624"/>
      <c r="DG7" s="624"/>
      <c r="DH7" s="624"/>
      <c r="DI7" s="624"/>
      <c r="DJ7" s="624"/>
      <c r="DK7" s="624"/>
      <c r="DL7" s="624"/>
      <c r="DM7" s="624"/>
      <c r="DN7" s="624"/>
      <c r="DO7" s="624"/>
      <c r="DP7" s="625"/>
      <c r="DQ7" s="632">
        <v>648400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1278</v>
      </c>
      <c r="S8" s="624"/>
      <c r="T8" s="624"/>
      <c r="U8" s="624"/>
      <c r="V8" s="624"/>
      <c r="W8" s="624"/>
      <c r="X8" s="624"/>
      <c r="Y8" s="625"/>
      <c r="Z8" s="626">
        <v>0</v>
      </c>
      <c r="AA8" s="626"/>
      <c r="AB8" s="626"/>
      <c r="AC8" s="626"/>
      <c r="AD8" s="627">
        <v>1278</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6453</v>
      </c>
      <c r="BH8" s="624"/>
      <c r="BI8" s="624"/>
      <c r="BJ8" s="624"/>
      <c r="BK8" s="624"/>
      <c r="BL8" s="624"/>
      <c r="BM8" s="624"/>
      <c r="BN8" s="625"/>
      <c r="BO8" s="626">
        <v>1.6</v>
      </c>
      <c r="BP8" s="626"/>
      <c r="BQ8" s="626"/>
      <c r="BR8" s="626"/>
      <c r="BS8" s="627" t="s">
        <v>142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773621</v>
      </c>
      <c r="CS8" s="624"/>
      <c r="CT8" s="624"/>
      <c r="CU8" s="624"/>
      <c r="CV8" s="624"/>
      <c r="CW8" s="624"/>
      <c r="CX8" s="624"/>
      <c r="CY8" s="625"/>
      <c r="CZ8" s="626">
        <v>14.9</v>
      </c>
      <c r="DA8" s="626"/>
      <c r="DB8" s="626"/>
      <c r="DC8" s="626"/>
      <c r="DD8" s="632">
        <v>26732</v>
      </c>
      <c r="DE8" s="624"/>
      <c r="DF8" s="624"/>
      <c r="DG8" s="624"/>
      <c r="DH8" s="624"/>
      <c r="DI8" s="624"/>
      <c r="DJ8" s="624"/>
      <c r="DK8" s="624"/>
      <c r="DL8" s="624"/>
      <c r="DM8" s="624"/>
      <c r="DN8" s="624"/>
      <c r="DO8" s="624"/>
      <c r="DP8" s="625"/>
      <c r="DQ8" s="632">
        <v>415340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1032</v>
      </c>
      <c r="S9" s="624"/>
      <c r="T9" s="624"/>
      <c r="U9" s="624"/>
      <c r="V9" s="624"/>
      <c r="W9" s="624"/>
      <c r="X9" s="624"/>
      <c r="Y9" s="625"/>
      <c r="Z9" s="626">
        <v>0</v>
      </c>
      <c r="AA9" s="626"/>
      <c r="AB9" s="626"/>
      <c r="AC9" s="626"/>
      <c r="AD9" s="627">
        <v>1032</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160620</v>
      </c>
      <c r="BH9" s="624"/>
      <c r="BI9" s="624"/>
      <c r="BJ9" s="624"/>
      <c r="BK9" s="624"/>
      <c r="BL9" s="624"/>
      <c r="BM9" s="624"/>
      <c r="BN9" s="625"/>
      <c r="BO9" s="626">
        <v>38.9</v>
      </c>
      <c r="BP9" s="626"/>
      <c r="BQ9" s="626"/>
      <c r="BR9" s="626"/>
      <c r="BS9" s="627" t="s">
        <v>142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498949</v>
      </c>
      <c r="CS9" s="624"/>
      <c r="CT9" s="624"/>
      <c r="CU9" s="624"/>
      <c r="CV9" s="624"/>
      <c r="CW9" s="624"/>
      <c r="CX9" s="624"/>
      <c r="CY9" s="625"/>
      <c r="CZ9" s="626">
        <v>9.6</v>
      </c>
      <c r="DA9" s="626"/>
      <c r="DB9" s="626"/>
      <c r="DC9" s="626"/>
      <c r="DD9" s="632">
        <v>7652</v>
      </c>
      <c r="DE9" s="624"/>
      <c r="DF9" s="624"/>
      <c r="DG9" s="624"/>
      <c r="DH9" s="624"/>
      <c r="DI9" s="624"/>
      <c r="DJ9" s="624"/>
      <c r="DK9" s="624"/>
      <c r="DL9" s="624"/>
      <c r="DM9" s="624"/>
      <c r="DN9" s="624"/>
      <c r="DO9" s="624"/>
      <c r="DP9" s="625"/>
      <c r="DQ9" s="632">
        <v>426195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142</v>
      </c>
      <c r="S10" s="624"/>
      <c r="T10" s="624"/>
      <c r="U10" s="624"/>
      <c r="V10" s="624"/>
      <c r="W10" s="624"/>
      <c r="X10" s="624"/>
      <c r="Y10" s="625"/>
      <c r="Z10" s="626" t="s">
        <v>142</v>
      </c>
      <c r="AA10" s="626"/>
      <c r="AB10" s="626"/>
      <c r="AC10" s="626"/>
      <c r="AD10" s="627" t="s">
        <v>142</v>
      </c>
      <c r="AE10" s="627"/>
      <c r="AF10" s="627"/>
      <c r="AG10" s="627"/>
      <c r="AH10" s="627"/>
      <c r="AI10" s="627"/>
      <c r="AJ10" s="627"/>
      <c r="AK10" s="627"/>
      <c r="AL10" s="628" t="s">
        <v>142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10301</v>
      </c>
      <c r="BH10" s="624"/>
      <c r="BI10" s="624"/>
      <c r="BJ10" s="624"/>
      <c r="BK10" s="624"/>
      <c r="BL10" s="624"/>
      <c r="BM10" s="624"/>
      <c r="BN10" s="625"/>
      <c r="BO10" s="626">
        <v>2.5</v>
      </c>
      <c r="BP10" s="626"/>
      <c r="BQ10" s="626"/>
      <c r="BR10" s="626"/>
      <c r="BS10" s="627" t="s">
        <v>142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5768</v>
      </c>
      <c r="CS10" s="624"/>
      <c r="CT10" s="624"/>
      <c r="CU10" s="624"/>
      <c r="CV10" s="624"/>
      <c r="CW10" s="624"/>
      <c r="CX10" s="624"/>
      <c r="CY10" s="625"/>
      <c r="CZ10" s="626">
        <v>0.1</v>
      </c>
      <c r="DA10" s="626"/>
      <c r="DB10" s="626"/>
      <c r="DC10" s="626"/>
      <c r="DD10" s="632" t="s">
        <v>141</v>
      </c>
      <c r="DE10" s="624"/>
      <c r="DF10" s="624"/>
      <c r="DG10" s="624"/>
      <c r="DH10" s="624"/>
      <c r="DI10" s="624"/>
      <c r="DJ10" s="624"/>
      <c r="DK10" s="624"/>
      <c r="DL10" s="624"/>
      <c r="DM10" s="624"/>
      <c r="DN10" s="624"/>
      <c r="DO10" s="624"/>
      <c r="DP10" s="625"/>
      <c r="DQ10" s="632">
        <v>768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113238</v>
      </c>
      <c r="S11" s="624"/>
      <c r="T11" s="624"/>
      <c r="U11" s="624"/>
      <c r="V11" s="624"/>
      <c r="W11" s="624"/>
      <c r="X11" s="624"/>
      <c r="Y11" s="625"/>
      <c r="Z11" s="628">
        <v>2</v>
      </c>
      <c r="AA11" s="629"/>
      <c r="AB11" s="629"/>
      <c r="AC11" s="635"/>
      <c r="AD11" s="632">
        <v>113238</v>
      </c>
      <c r="AE11" s="624"/>
      <c r="AF11" s="624"/>
      <c r="AG11" s="624"/>
      <c r="AH11" s="624"/>
      <c r="AI11" s="624"/>
      <c r="AJ11" s="624"/>
      <c r="AK11" s="625"/>
      <c r="AL11" s="628">
        <v>3</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4798</v>
      </c>
      <c r="BH11" s="624"/>
      <c r="BI11" s="624"/>
      <c r="BJ11" s="624"/>
      <c r="BK11" s="624"/>
      <c r="BL11" s="624"/>
      <c r="BM11" s="624"/>
      <c r="BN11" s="625"/>
      <c r="BO11" s="626">
        <v>1.2</v>
      </c>
      <c r="BP11" s="626"/>
      <c r="BQ11" s="626"/>
      <c r="BR11" s="626"/>
      <c r="BS11" s="627">
        <v>1306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398654</v>
      </c>
      <c r="CS11" s="624"/>
      <c r="CT11" s="624"/>
      <c r="CU11" s="624"/>
      <c r="CV11" s="624"/>
      <c r="CW11" s="624"/>
      <c r="CX11" s="624"/>
      <c r="CY11" s="625"/>
      <c r="CZ11" s="626">
        <v>7.7</v>
      </c>
      <c r="DA11" s="626"/>
      <c r="DB11" s="626"/>
      <c r="DC11" s="626"/>
      <c r="DD11" s="632">
        <v>132184</v>
      </c>
      <c r="DE11" s="624"/>
      <c r="DF11" s="624"/>
      <c r="DG11" s="624"/>
      <c r="DH11" s="624"/>
      <c r="DI11" s="624"/>
      <c r="DJ11" s="624"/>
      <c r="DK11" s="624"/>
      <c r="DL11" s="624"/>
      <c r="DM11" s="624"/>
      <c r="DN11" s="624"/>
      <c r="DO11" s="624"/>
      <c r="DP11" s="625"/>
      <c r="DQ11" s="632">
        <v>226002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142</v>
      </c>
      <c r="S12" s="624"/>
      <c r="T12" s="624"/>
      <c r="U12" s="624"/>
      <c r="V12" s="624"/>
      <c r="W12" s="624"/>
      <c r="X12" s="624"/>
      <c r="Y12" s="625"/>
      <c r="Z12" s="626" t="s">
        <v>141</v>
      </c>
      <c r="AA12" s="626"/>
      <c r="AB12" s="626"/>
      <c r="AC12" s="626"/>
      <c r="AD12" s="627" t="s">
        <v>142</v>
      </c>
      <c r="AE12" s="627"/>
      <c r="AF12" s="627"/>
      <c r="AG12" s="627"/>
      <c r="AH12" s="627"/>
      <c r="AI12" s="627"/>
      <c r="AJ12" s="627"/>
      <c r="AK12" s="627"/>
      <c r="AL12" s="628" t="s">
        <v>142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179655</v>
      </c>
      <c r="BH12" s="624"/>
      <c r="BI12" s="624"/>
      <c r="BJ12" s="624"/>
      <c r="BK12" s="624"/>
      <c r="BL12" s="624"/>
      <c r="BM12" s="624"/>
      <c r="BN12" s="625"/>
      <c r="BO12" s="626">
        <v>43.5</v>
      </c>
      <c r="BP12" s="626"/>
      <c r="BQ12" s="626"/>
      <c r="BR12" s="626"/>
      <c r="BS12" s="627" t="s">
        <v>142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386210</v>
      </c>
      <c r="CS12" s="624"/>
      <c r="CT12" s="624"/>
      <c r="CU12" s="624"/>
      <c r="CV12" s="624"/>
      <c r="CW12" s="624"/>
      <c r="CX12" s="624"/>
      <c r="CY12" s="625"/>
      <c r="CZ12" s="626">
        <v>7.4</v>
      </c>
      <c r="DA12" s="626"/>
      <c r="DB12" s="626"/>
      <c r="DC12" s="626"/>
      <c r="DD12" s="632">
        <v>72241</v>
      </c>
      <c r="DE12" s="624"/>
      <c r="DF12" s="624"/>
      <c r="DG12" s="624"/>
      <c r="DH12" s="624"/>
      <c r="DI12" s="624"/>
      <c r="DJ12" s="624"/>
      <c r="DK12" s="624"/>
      <c r="DL12" s="624"/>
      <c r="DM12" s="624"/>
      <c r="DN12" s="624"/>
      <c r="DO12" s="624"/>
      <c r="DP12" s="625"/>
      <c r="DQ12" s="632">
        <v>321503</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142</v>
      </c>
      <c r="AA13" s="626"/>
      <c r="AB13" s="626"/>
      <c r="AC13" s="626"/>
      <c r="AD13" s="627" t="s">
        <v>142</v>
      </c>
      <c r="AE13" s="627"/>
      <c r="AF13" s="627"/>
      <c r="AG13" s="627"/>
      <c r="AH13" s="627"/>
      <c r="AI13" s="627"/>
      <c r="AJ13" s="627"/>
      <c r="AK13" s="627"/>
      <c r="AL13" s="628" t="s">
        <v>142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177850</v>
      </c>
      <c r="BH13" s="624"/>
      <c r="BI13" s="624"/>
      <c r="BJ13" s="624"/>
      <c r="BK13" s="624"/>
      <c r="BL13" s="624"/>
      <c r="BM13" s="624"/>
      <c r="BN13" s="625"/>
      <c r="BO13" s="626">
        <v>43.1</v>
      </c>
      <c r="BP13" s="626"/>
      <c r="BQ13" s="626"/>
      <c r="BR13" s="626"/>
      <c r="BS13" s="627" t="s">
        <v>141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745028</v>
      </c>
      <c r="CS13" s="624"/>
      <c r="CT13" s="624"/>
      <c r="CU13" s="624"/>
      <c r="CV13" s="624"/>
      <c r="CW13" s="624"/>
      <c r="CX13" s="624"/>
      <c r="CY13" s="625"/>
      <c r="CZ13" s="626">
        <v>14.3</v>
      </c>
      <c r="DA13" s="626"/>
      <c r="DB13" s="626"/>
      <c r="DC13" s="626"/>
      <c r="DD13" s="632">
        <v>318894</v>
      </c>
      <c r="DE13" s="624"/>
      <c r="DF13" s="624"/>
      <c r="DG13" s="624"/>
      <c r="DH13" s="624"/>
      <c r="DI13" s="624"/>
      <c r="DJ13" s="624"/>
      <c r="DK13" s="624"/>
      <c r="DL13" s="624"/>
      <c r="DM13" s="624"/>
      <c r="DN13" s="624"/>
      <c r="DO13" s="624"/>
      <c r="DP13" s="625"/>
      <c r="DQ13" s="632">
        <v>447942</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142</v>
      </c>
      <c r="S14" s="624"/>
      <c r="T14" s="624"/>
      <c r="U14" s="624"/>
      <c r="V14" s="624"/>
      <c r="W14" s="624"/>
      <c r="X14" s="624"/>
      <c r="Y14" s="625"/>
      <c r="Z14" s="626" t="s">
        <v>141</v>
      </c>
      <c r="AA14" s="626"/>
      <c r="AB14" s="626"/>
      <c r="AC14" s="626"/>
      <c r="AD14" s="627" t="s">
        <v>142</v>
      </c>
      <c r="AE14" s="627"/>
      <c r="AF14" s="627"/>
      <c r="AG14" s="627"/>
      <c r="AH14" s="627"/>
      <c r="AI14" s="627"/>
      <c r="AJ14" s="627"/>
      <c r="AK14" s="627"/>
      <c r="AL14" s="628" t="s">
        <v>141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14673</v>
      </c>
      <c r="BH14" s="624"/>
      <c r="BI14" s="624"/>
      <c r="BJ14" s="624"/>
      <c r="BK14" s="624"/>
      <c r="BL14" s="624"/>
      <c r="BM14" s="624"/>
      <c r="BN14" s="625"/>
      <c r="BO14" s="626">
        <v>3.6</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199476</v>
      </c>
      <c r="CS14" s="624"/>
      <c r="CT14" s="624"/>
      <c r="CU14" s="624"/>
      <c r="CV14" s="624"/>
      <c r="CW14" s="624"/>
      <c r="CX14" s="624"/>
      <c r="CY14" s="625"/>
      <c r="CZ14" s="626">
        <v>3.8</v>
      </c>
      <c r="DA14" s="626"/>
      <c r="DB14" s="626"/>
      <c r="DC14" s="626"/>
      <c r="DD14" s="632" t="s">
        <v>142</v>
      </c>
      <c r="DE14" s="624"/>
      <c r="DF14" s="624"/>
      <c r="DG14" s="624"/>
      <c r="DH14" s="624"/>
      <c r="DI14" s="624"/>
      <c r="DJ14" s="624"/>
      <c r="DK14" s="624"/>
      <c r="DL14" s="624"/>
      <c r="DM14" s="624"/>
      <c r="DN14" s="624"/>
      <c r="DO14" s="624"/>
      <c r="DP14" s="625"/>
      <c r="DQ14" s="632">
        <v>199276</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34845</v>
      </c>
      <c r="BH15" s="624"/>
      <c r="BI15" s="624"/>
      <c r="BJ15" s="624"/>
      <c r="BK15" s="624"/>
      <c r="BL15" s="624"/>
      <c r="BM15" s="624"/>
      <c r="BN15" s="625"/>
      <c r="BO15" s="626">
        <v>8.4</v>
      </c>
      <c r="BP15" s="626"/>
      <c r="BQ15" s="626"/>
      <c r="BR15" s="626"/>
      <c r="BS15" s="627" t="s">
        <v>142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687496</v>
      </c>
      <c r="CS15" s="624"/>
      <c r="CT15" s="624"/>
      <c r="CU15" s="624"/>
      <c r="CV15" s="624"/>
      <c r="CW15" s="624"/>
      <c r="CX15" s="624"/>
      <c r="CY15" s="625"/>
      <c r="CZ15" s="626">
        <v>13.2</v>
      </c>
      <c r="DA15" s="626"/>
      <c r="DB15" s="626"/>
      <c r="DC15" s="626"/>
      <c r="DD15" s="632">
        <v>62446</v>
      </c>
      <c r="DE15" s="624"/>
      <c r="DF15" s="624"/>
      <c r="DG15" s="624"/>
      <c r="DH15" s="624"/>
      <c r="DI15" s="624"/>
      <c r="DJ15" s="624"/>
      <c r="DK15" s="624"/>
      <c r="DL15" s="624"/>
      <c r="DM15" s="624"/>
      <c r="DN15" s="624"/>
      <c r="DO15" s="624"/>
      <c r="DP15" s="625"/>
      <c r="DQ15" s="632">
        <v>603732</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8522</v>
      </c>
      <c r="S16" s="624"/>
      <c r="T16" s="624"/>
      <c r="U16" s="624"/>
      <c r="V16" s="624"/>
      <c r="W16" s="624"/>
      <c r="X16" s="624"/>
      <c r="Y16" s="625"/>
      <c r="Z16" s="626">
        <v>0.1</v>
      </c>
      <c r="AA16" s="626"/>
      <c r="AB16" s="626"/>
      <c r="AC16" s="626"/>
      <c r="AD16" s="627">
        <v>8522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142</v>
      </c>
      <c r="BH16" s="624"/>
      <c r="BI16" s="624"/>
      <c r="BJ16" s="624"/>
      <c r="BK16" s="624"/>
      <c r="BL16" s="624"/>
      <c r="BM16" s="624"/>
      <c r="BN16" s="625"/>
      <c r="BO16" s="626" t="s">
        <v>142</v>
      </c>
      <c r="BP16" s="626"/>
      <c r="BQ16" s="626"/>
      <c r="BR16" s="626"/>
      <c r="BS16" s="627" t="s">
        <v>141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22378</v>
      </c>
      <c r="CS16" s="624"/>
      <c r="CT16" s="624"/>
      <c r="CU16" s="624"/>
      <c r="CV16" s="624"/>
      <c r="CW16" s="624"/>
      <c r="CX16" s="624"/>
      <c r="CY16" s="625"/>
      <c r="CZ16" s="626">
        <v>0.4</v>
      </c>
      <c r="DA16" s="626"/>
      <c r="DB16" s="626"/>
      <c r="DC16" s="626"/>
      <c r="DD16" s="632" t="s">
        <v>142</v>
      </c>
      <c r="DE16" s="624"/>
      <c r="DF16" s="624"/>
      <c r="DG16" s="624"/>
      <c r="DH16" s="624"/>
      <c r="DI16" s="624"/>
      <c r="DJ16" s="624"/>
      <c r="DK16" s="624"/>
      <c r="DL16" s="624"/>
      <c r="DM16" s="624"/>
      <c r="DN16" s="624"/>
      <c r="DO16" s="624"/>
      <c r="DP16" s="625"/>
      <c r="DQ16" s="632">
        <v>22378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6641</v>
      </c>
      <c r="S17" s="624"/>
      <c r="T17" s="624"/>
      <c r="U17" s="624"/>
      <c r="V17" s="624"/>
      <c r="W17" s="624"/>
      <c r="X17" s="624"/>
      <c r="Y17" s="625"/>
      <c r="Z17" s="626">
        <v>0.1</v>
      </c>
      <c r="AA17" s="626"/>
      <c r="AB17" s="626"/>
      <c r="AC17" s="626"/>
      <c r="AD17" s="627">
        <v>6641</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141</v>
      </c>
      <c r="BP17" s="626"/>
      <c r="BQ17" s="626"/>
      <c r="BR17" s="626"/>
      <c r="BS17" s="627" t="s">
        <v>142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623239</v>
      </c>
      <c r="CS17" s="624"/>
      <c r="CT17" s="624"/>
      <c r="CU17" s="624"/>
      <c r="CV17" s="624"/>
      <c r="CW17" s="624"/>
      <c r="CX17" s="624"/>
      <c r="CY17" s="625"/>
      <c r="CZ17" s="626">
        <v>12</v>
      </c>
      <c r="DA17" s="626"/>
      <c r="DB17" s="626"/>
      <c r="DC17" s="626"/>
      <c r="DD17" s="632" t="s">
        <v>142</v>
      </c>
      <c r="DE17" s="624"/>
      <c r="DF17" s="624"/>
      <c r="DG17" s="624"/>
      <c r="DH17" s="624"/>
      <c r="DI17" s="624"/>
      <c r="DJ17" s="624"/>
      <c r="DK17" s="624"/>
      <c r="DL17" s="624"/>
      <c r="DM17" s="624"/>
      <c r="DN17" s="624"/>
      <c r="DO17" s="624"/>
      <c r="DP17" s="625"/>
      <c r="DQ17" s="632">
        <v>606903</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1032</v>
      </c>
      <c r="S18" s="624"/>
      <c r="T18" s="624"/>
      <c r="U18" s="624"/>
      <c r="V18" s="624"/>
      <c r="W18" s="624"/>
      <c r="X18" s="624"/>
      <c r="Y18" s="625"/>
      <c r="Z18" s="626">
        <v>0</v>
      </c>
      <c r="AA18" s="626"/>
      <c r="AB18" s="626"/>
      <c r="AC18" s="626"/>
      <c r="AD18" s="627">
        <v>1032</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142</v>
      </c>
      <c r="BP18" s="626"/>
      <c r="BQ18" s="626"/>
      <c r="BR18" s="626"/>
      <c r="BS18" s="627" t="s">
        <v>142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142</v>
      </c>
      <c r="DA18" s="626"/>
      <c r="DB18" s="626"/>
      <c r="DC18" s="626"/>
      <c r="DD18" s="632" t="s">
        <v>141</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1032</v>
      </c>
      <c r="S19" s="624"/>
      <c r="T19" s="624"/>
      <c r="U19" s="624"/>
      <c r="V19" s="624"/>
      <c r="W19" s="624"/>
      <c r="X19" s="624"/>
      <c r="Y19" s="625"/>
      <c r="Z19" s="626">
        <v>0</v>
      </c>
      <c r="AA19" s="626"/>
      <c r="AB19" s="626"/>
      <c r="AC19" s="626"/>
      <c r="AD19" s="627">
        <v>1032</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1383</v>
      </c>
      <c r="BH19" s="624"/>
      <c r="BI19" s="624"/>
      <c r="BJ19" s="624"/>
      <c r="BK19" s="624"/>
      <c r="BL19" s="624"/>
      <c r="BM19" s="624"/>
      <c r="BN19" s="625"/>
      <c r="BO19" s="626">
        <v>0.3</v>
      </c>
      <c r="BP19" s="626"/>
      <c r="BQ19" s="626"/>
      <c r="BR19" s="626"/>
      <c r="BS19" s="627" t="s">
        <v>142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142</v>
      </c>
      <c r="DA19" s="626"/>
      <c r="DB19" s="626"/>
      <c r="DC19" s="626"/>
      <c r="DD19" s="632" t="s">
        <v>142</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142</v>
      </c>
      <c r="S20" s="624"/>
      <c r="T20" s="624"/>
      <c r="U20" s="624"/>
      <c r="V20" s="624"/>
      <c r="W20" s="624"/>
      <c r="X20" s="624"/>
      <c r="Y20" s="625"/>
      <c r="Z20" s="626" t="s">
        <v>142</v>
      </c>
      <c r="AA20" s="626"/>
      <c r="AB20" s="626"/>
      <c r="AC20" s="626"/>
      <c r="AD20" s="627" t="s">
        <v>142</v>
      </c>
      <c r="AE20" s="627"/>
      <c r="AF20" s="627"/>
      <c r="AG20" s="627"/>
      <c r="AH20" s="627"/>
      <c r="AI20" s="627"/>
      <c r="AJ20" s="627"/>
      <c r="AK20" s="627"/>
      <c r="AL20" s="628" t="s">
        <v>142</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1383</v>
      </c>
      <c r="BH20" s="624"/>
      <c r="BI20" s="624"/>
      <c r="BJ20" s="624"/>
      <c r="BK20" s="624"/>
      <c r="BL20" s="624"/>
      <c r="BM20" s="624"/>
      <c r="BN20" s="625"/>
      <c r="BO20" s="626">
        <v>0.3</v>
      </c>
      <c r="BP20" s="626"/>
      <c r="BQ20" s="626"/>
      <c r="BR20" s="626"/>
      <c r="BS20" s="627" t="s">
        <v>141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5206470</v>
      </c>
      <c r="CS20" s="624"/>
      <c r="CT20" s="624"/>
      <c r="CU20" s="624"/>
      <c r="CV20" s="624"/>
      <c r="CW20" s="624"/>
      <c r="CX20" s="624"/>
      <c r="CY20" s="625"/>
      <c r="CZ20" s="626">
        <v>100</v>
      </c>
      <c r="DA20" s="626"/>
      <c r="DB20" s="626"/>
      <c r="DC20" s="626"/>
      <c r="DD20" s="632">
        <v>752695</v>
      </c>
      <c r="DE20" s="624"/>
      <c r="DF20" s="624"/>
      <c r="DG20" s="624"/>
      <c r="DH20" s="624"/>
      <c r="DI20" s="624"/>
      <c r="DJ20" s="624"/>
      <c r="DK20" s="624"/>
      <c r="DL20" s="624"/>
      <c r="DM20" s="624"/>
      <c r="DN20" s="624"/>
      <c r="DO20" s="624"/>
      <c r="DP20" s="625"/>
      <c r="DQ20" s="632">
        <v>3982403</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3423647</v>
      </c>
      <c r="S21" s="624"/>
      <c r="T21" s="624"/>
      <c r="U21" s="624"/>
      <c r="V21" s="624"/>
      <c r="W21" s="624"/>
      <c r="X21" s="624"/>
      <c r="Y21" s="625"/>
      <c r="Z21" s="626">
        <v>59.2</v>
      </c>
      <c r="AA21" s="626"/>
      <c r="AB21" s="626"/>
      <c r="AC21" s="626"/>
      <c r="AD21" s="627">
        <v>3162574</v>
      </c>
      <c r="AE21" s="627"/>
      <c r="AF21" s="627"/>
      <c r="AG21" s="627"/>
      <c r="AH21" s="627"/>
      <c r="AI21" s="627"/>
      <c r="AJ21" s="627"/>
      <c r="AK21" s="627"/>
      <c r="AL21" s="628">
        <v>82.7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1383</v>
      </c>
      <c r="BH21" s="624"/>
      <c r="BI21" s="624"/>
      <c r="BJ21" s="624"/>
      <c r="BK21" s="624"/>
      <c r="BL21" s="624"/>
      <c r="BM21" s="624"/>
      <c r="BN21" s="625"/>
      <c r="BO21" s="626">
        <v>0.3</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3162574</v>
      </c>
      <c r="S22" s="624"/>
      <c r="T22" s="624"/>
      <c r="U22" s="624"/>
      <c r="V22" s="624"/>
      <c r="W22" s="624"/>
      <c r="X22" s="624"/>
      <c r="Y22" s="625"/>
      <c r="Z22" s="626">
        <v>54.6</v>
      </c>
      <c r="AA22" s="626"/>
      <c r="AB22" s="626"/>
      <c r="AC22" s="626"/>
      <c r="AD22" s="627">
        <v>3162574</v>
      </c>
      <c r="AE22" s="627"/>
      <c r="AF22" s="627"/>
      <c r="AG22" s="627"/>
      <c r="AH22" s="627"/>
      <c r="AI22" s="627"/>
      <c r="AJ22" s="627"/>
      <c r="AK22" s="627"/>
      <c r="AL22" s="628">
        <v>82.7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261073</v>
      </c>
      <c r="S23" s="624"/>
      <c r="T23" s="624"/>
      <c r="U23" s="624"/>
      <c r="V23" s="624"/>
      <c r="W23" s="624"/>
      <c r="X23" s="624"/>
      <c r="Y23" s="625"/>
      <c r="Z23" s="626">
        <v>4.5</v>
      </c>
      <c r="AA23" s="626"/>
      <c r="AB23" s="626"/>
      <c r="AC23" s="626"/>
      <c r="AD23" s="627" t="s">
        <v>142</v>
      </c>
      <c r="AE23" s="627"/>
      <c r="AF23" s="627"/>
      <c r="AG23" s="627"/>
      <c r="AH23" s="627"/>
      <c r="AI23" s="627"/>
      <c r="AJ23" s="627"/>
      <c r="AK23" s="627"/>
      <c r="AL23" s="628" t="s">
        <v>141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142</v>
      </c>
      <c r="BP23" s="626"/>
      <c r="BQ23" s="626"/>
      <c r="BR23" s="626"/>
      <c r="BS23" s="627" t="s">
        <v>141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142</v>
      </c>
      <c r="AA24" s="626"/>
      <c r="AB24" s="626"/>
      <c r="AC24" s="626"/>
      <c r="AD24" s="627" t="s">
        <v>142</v>
      </c>
      <c r="AE24" s="627"/>
      <c r="AF24" s="627"/>
      <c r="AG24" s="627"/>
      <c r="AH24" s="627"/>
      <c r="AI24" s="627"/>
      <c r="AJ24" s="627"/>
      <c r="AK24" s="627"/>
      <c r="AL24" s="628" t="s">
        <v>141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142</v>
      </c>
      <c r="BP24" s="626"/>
      <c r="BQ24" s="626"/>
      <c r="BR24" s="626"/>
      <c r="BS24" s="627" t="s">
        <v>142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1901487</v>
      </c>
      <c r="CS24" s="613"/>
      <c r="CT24" s="613"/>
      <c r="CU24" s="613"/>
      <c r="CV24" s="613"/>
      <c r="CW24" s="613"/>
      <c r="CX24" s="613"/>
      <c r="CY24" s="614"/>
      <c r="CZ24" s="617">
        <v>36.5</v>
      </c>
      <c r="DA24" s="618"/>
      <c r="DB24" s="618"/>
      <c r="DC24" s="634"/>
      <c r="DD24" s="653">
        <v>1547697</v>
      </c>
      <c r="DE24" s="613"/>
      <c r="DF24" s="613"/>
      <c r="DG24" s="613"/>
      <c r="DH24" s="613"/>
      <c r="DI24" s="613"/>
      <c r="DJ24" s="613"/>
      <c r="DK24" s="614"/>
      <c r="DL24" s="653">
        <v>1516555</v>
      </c>
      <c r="DM24" s="613"/>
      <c r="DN24" s="613"/>
      <c r="DO24" s="613"/>
      <c r="DP24" s="613"/>
      <c r="DQ24" s="613"/>
      <c r="DR24" s="613"/>
      <c r="DS24" s="613"/>
      <c r="DT24" s="613"/>
      <c r="DU24" s="613"/>
      <c r="DV24" s="614"/>
      <c r="DW24" s="617">
        <v>39.4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4082911</v>
      </c>
      <c r="S25" s="624"/>
      <c r="T25" s="624"/>
      <c r="U25" s="624"/>
      <c r="V25" s="624"/>
      <c r="W25" s="624"/>
      <c r="X25" s="624"/>
      <c r="Y25" s="625"/>
      <c r="Z25" s="626">
        <v>70.5</v>
      </c>
      <c r="AA25" s="626"/>
      <c r="AB25" s="626"/>
      <c r="AC25" s="626"/>
      <c r="AD25" s="627">
        <v>3821838</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141</v>
      </c>
      <c r="BH25" s="624"/>
      <c r="BI25" s="624"/>
      <c r="BJ25" s="624"/>
      <c r="BK25" s="624"/>
      <c r="BL25" s="624"/>
      <c r="BM25" s="624"/>
      <c r="BN25" s="625"/>
      <c r="BO25" s="626" t="s">
        <v>142</v>
      </c>
      <c r="BP25" s="626"/>
      <c r="BQ25" s="626"/>
      <c r="BR25" s="626"/>
      <c r="BS25" s="627" t="s">
        <v>142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920391</v>
      </c>
      <c r="CS25" s="654"/>
      <c r="CT25" s="654"/>
      <c r="CU25" s="654"/>
      <c r="CV25" s="654"/>
      <c r="CW25" s="654"/>
      <c r="CX25" s="654"/>
      <c r="CY25" s="655"/>
      <c r="CZ25" s="628">
        <v>17.7</v>
      </c>
      <c r="DA25" s="656"/>
      <c r="DB25" s="656"/>
      <c r="DC25" s="658"/>
      <c r="DD25" s="632">
        <v>853635</v>
      </c>
      <c r="DE25" s="654"/>
      <c r="DF25" s="654"/>
      <c r="DG25" s="654"/>
      <c r="DH25" s="654"/>
      <c r="DI25" s="654"/>
      <c r="DJ25" s="654"/>
      <c r="DK25" s="655"/>
      <c r="DL25" s="632">
        <v>831896</v>
      </c>
      <c r="DM25" s="654"/>
      <c r="DN25" s="654"/>
      <c r="DO25" s="654"/>
      <c r="DP25" s="654"/>
      <c r="DQ25" s="654"/>
      <c r="DR25" s="654"/>
      <c r="DS25" s="654"/>
      <c r="DT25" s="654"/>
      <c r="DU25" s="654"/>
      <c r="DV25" s="655"/>
      <c r="DW25" s="628">
        <v>21.6</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619</v>
      </c>
      <c r="S26" s="624"/>
      <c r="T26" s="624"/>
      <c r="U26" s="624"/>
      <c r="V26" s="624"/>
      <c r="W26" s="624"/>
      <c r="X26" s="624"/>
      <c r="Y26" s="625"/>
      <c r="Z26" s="626">
        <v>0</v>
      </c>
      <c r="AA26" s="626"/>
      <c r="AB26" s="626"/>
      <c r="AC26" s="626"/>
      <c r="AD26" s="627">
        <v>619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142</v>
      </c>
      <c r="BP26" s="626"/>
      <c r="BQ26" s="626"/>
      <c r="BR26" s="626"/>
      <c r="BS26" s="627" t="s">
        <v>141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515229</v>
      </c>
      <c r="CS26" s="624"/>
      <c r="CT26" s="624"/>
      <c r="CU26" s="624"/>
      <c r="CV26" s="624"/>
      <c r="CW26" s="624"/>
      <c r="CX26" s="624"/>
      <c r="CY26" s="625"/>
      <c r="CZ26" s="628">
        <v>9.9</v>
      </c>
      <c r="DA26" s="656"/>
      <c r="DB26" s="656"/>
      <c r="DC26" s="658"/>
      <c r="DD26" s="632">
        <v>472867</v>
      </c>
      <c r="DE26" s="624"/>
      <c r="DF26" s="624"/>
      <c r="DG26" s="624"/>
      <c r="DH26" s="624"/>
      <c r="DI26" s="624"/>
      <c r="DJ26" s="624"/>
      <c r="DK26" s="625"/>
      <c r="DL26" s="632" t="s">
        <v>142</v>
      </c>
      <c r="DM26" s="624"/>
      <c r="DN26" s="624"/>
      <c r="DO26" s="624"/>
      <c r="DP26" s="624"/>
      <c r="DQ26" s="624"/>
      <c r="DR26" s="624"/>
      <c r="DS26" s="624"/>
      <c r="DT26" s="624"/>
      <c r="DU26" s="624"/>
      <c r="DV26" s="625"/>
      <c r="DW26" s="628" t="s">
        <v>141</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20561</v>
      </c>
      <c r="S27" s="624"/>
      <c r="T27" s="624"/>
      <c r="U27" s="624"/>
      <c r="V27" s="624"/>
      <c r="W27" s="624"/>
      <c r="X27" s="624"/>
      <c r="Y27" s="625"/>
      <c r="Z27" s="626">
        <v>0.4</v>
      </c>
      <c r="AA27" s="626"/>
      <c r="AB27" s="626"/>
      <c r="AC27" s="626"/>
      <c r="AD27" s="627" t="s">
        <v>142</v>
      </c>
      <c r="AE27" s="627"/>
      <c r="AF27" s="627"/>
      <c r="AG27" s="627"/>
      <c r="AH27" s="627"/>
      <c r="AI27" s="627"/>
      <c r="AJ27" s="627"/>
      <c r="AK27" s="627"/>
      <c r="AL27" s="628" t="s">
        <v>142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412728</v>
      </c>
      <c r="BH27" s="624"/>
      <c r="BI27" s="624"/>
      <c r="BJ27" s="624"/>
      <c r="BK27" s="624"/>
      <c r="BL27" s="624"/>
      <c r="BM27" s="624"/>
      <c r="BN27" s="625"/>
      <c r="BO27" s="626">
        <v>100</v>
      </c>
      <c r="BP27" s="626"/>
      <c r="BQ27" s="626"/>
      <c r="BR27" s="626"/>
      <c r="BS27" s="627">
        <v>1306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357857</v>
      </c>
      <c r="CS27" s="654"/>
      <c r="CT27" s="654"/>
      <c r="CU27" s="654"/>
      <c r="CV27" s="654"/>
      <c r="CW27" s="654"/>
      <c r="CX27" s="654"/>
      <c r="CY27" s="655"/>
      <c r="CZ27" s="628">
        <v>6.9</v>
      </c>
      <c r="DA27" s="656"/>
      <c r="DB27" s="656"/>
      <c r="DC27" s="658"/>
      <c r="DD27" s="632">
        <v>87159</v>
      </c>
      <c r="DE27" s="654"/>
      <c r="DF27" s="654"/>
      <c r="DG27" s="654"/>
      <c r="DH27" s="654"/>
      <c r="DI27" s="654"/>
      <c r="DJ27" s="654"/>
      <c r="DK27" s="655"/>
      <c r="DL27" s="632">
        <v>77756</v>
      </c>
      <c r="DM27" s="654"/>
      <c r="DN27" s="654"/>
      <c r="DO27" s="654"/>
      <c r="DP27" s="654"/>
      <c r="DQ27" s="654"/>
      <c r="DR27" s="654"/>
      <c r="DS27" s="654"/>
      <c r="DT27" s="654"/>
      <c r="DU27" s="654"/>
      <c r="DV27" s="655"/>
      <c r="DW27" s="628">
        <v>2</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69441</v>
      </c>
      <c r="S28" s="624"/>
      <c r="T28" s="624"/>
      <c r="U28" s="624"/>
      <c r="V28" s="624"/>
      <c r="W28" s="624"/>
      <c r="X28" s="624"/>
      <c r="Y28" s="625"/>
      <c r="Z28" s="626">
        <v>1.2</v>
      </c>
      <c r="AA28" s="626"/>
      <c r="AB28" s="626"/>
      <c r="AC28" s="626"/>
      <c r="AD28" s="627" t="s">
        <v>142</v>
      </c>
      <c r="AE28" s="627"/>
      <c r="AF28" s="627"/>
      <c r="AG28" s="627"/>
      <c r="AH28" s="627"/>
      <c r="AI28" s="627"/>
      <c r="AJ28" s="627"/>
      <c r="AK28" s="627"/>
      <c r="AL28" s="628" t="s">
        <v>141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623239</v>
      </c>
      <c r="CS28" s="624"/>
      <c r="CT28" s="624"/>
      <c r="CU28" s="624"/>
      <c r="CV28" s="624"/>
      <c r="CW28" s="624"/>
      <c r="CX28" s="624"/>
      <c r="CY28" s="625"/>
      <c r="CZ28" s="628">
        <v>12</v>
      </c>
      <c r="DA28" s="656"/>
      <c r="DB28" s="656"/>
      <c r="DC28" s="658"/>
      <c r="DD28" s="632">
        <v>606903</v>
      </c>
      <c r="DE28" s="624"/>
      <c r="DF28" s="624"/>
      <c r="DG28" s="624"/>
      <c r="DH28" s="624"/>
      <c r="DI28" s="624"/>
      <c r="DJ28" s="624"/>
      <c r="DK28" s="625"/>
      <c r="DL28" s="632">
        <v>606903</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12559</v>
      </c>
      <c r="S29" s="624"/>
      <c r="T29" s="624"/>
      <c r="U29" s="624"/>
      <c r="V29" s="624"/>
      <c r="W29" s="624"/>
      <c r="X29" s="624"/>
      <c r="Y29" s="625"/>
      <c r="Z29" s="626">
        <v>0.2</v>
      </c>
      <c r="AA29" s="626"/>
      <c r="AB29" s="626"/>
      <c r="AC29" s="626"/>
      <c r="AD29" s="627" t="s">
        <v>141</v>
      </c>
      <c r="AE29" s="627"/>
      <c r="AF29" s="627"/>
      <c r="AG29" s="627"/>
      <c r="AH29" s="627"/>
      <c r="AI29" s="627"/>
      <c r="AJ29" s="627"/>
      <c r="AK29" s="627"/>
      <c r="AL29" s="628" t="s">
        <v>142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623239</v>
      </c>
      <c r="CS29" s="654"/>
      <c r="CT29" s="654"/>
      <c r="CU29" s="654"/>
      <c r="CV29" s="654"/>
      <c r="CW29" s="654"/>
      <c r="CX29" s="654"/>
      <c r="CY29" s="655"/>
      <c r="CZ29" s="628">
        <v>12</v>
      </c>
      <c r="DA29" s="656"/>
      <c r="DB29" s="656"/>
      <c r="DC29" s="658"/>
      <c r="DD29" s="632">
        <v>606903</v>
      </c>
      <c r="DE29" s="654"/>
      <c r="DF29" s="654"/>
      <c r="DG29" s="654"/>
      <c r="DH29" s="654"/>
      <c r="DI29" s="654"/>
      <c r="DJ29" s="654"/>
      <c r="DK29" s="655"/>
      <c r="DL29" s="632">
        <v>606903</v>
      </c>
      <c r="DM29" s="654"/>
      <c r="DN29" s="654"/>
      <c r="DO29" s="654"/>
      <c r="DP29" s="654"/>
      <c r="DQ29" s="654"/>
      <c r="DR29" s="654"/>
      <c r="DS29" s="654"/>
      <c r="DT29" s="654"/>
      <c r="DU29" s="654"/>
      <c r="DV29" s="655"/>
      <c r="DW29" s="628">
        <v>15.7</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567391</v>
      </c>
      <c r="S30" s="624"/>
      <c r="T30" s="624"/>
      <c r="U30" s="624"/>
      <c r="V30" s="624"/>
      <c r="W30" s="624"/>
      <c r="X30" s="624"/>
      <c r="Y30" s="625"/>
      <c r="Z30" s="626">
        <v>9.8000000000000007</v>
      </c>
      <c r="AA30" s="626"/>
      <c r="AB30" s="626"/>
      <c r="AC30" s="626"/>
      <c r="AD30" s="627" t="s">
        <v>142</v>
      </c>
      <c r="AE30" s="627"/>
      <c r="AF30" s="627"/>
      <c r="AG30" s="627"/>
      <c r="AH30" s="627"/>
      <c r="AI30" s="627"/>
      <c r="AJ30" s="627"/>
      <c r="AK30" s="627"/>
      <c r="AL30" s="628" t="s">
        <v>142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613887</v>
      </c>
      <c r="CS30" s="624"/>
      <c r="CT30" s="624"/>
      <c r="CU30" s="624"/>
      <c r="CV30" s="624"/>
      <c r="CW30" s="624"/>
      <c r="CX30" s="624"/>
      <c r="CY30" s="625"/>
      <c r="CZ30" s="628">
        <v>11.8</v>
      </c>
      <c r="DA30" s="656"/>
      <c r="DB30" s="656"/>
      <c r="DC30" s="658"/>
      <c r="DD30" s="632">
        <v>597551</v>
      </c>
      <c r="DE30" s="624"/>
      <c r="DF30" s="624"/>
      <c r="DG30" s="624"/>
      <c r="DH30" s="624"/>
      <c r="DI30" s="624"/>
      <c r="DJ30" s="624"/>
      <c r="DK30" s="625"/>
      <c r="DL30" s="632">
        <v>597551</v>
      </c>
      <c r="DM30" s="624"/>
      <c r="DN30" s="624"/>
      <c r="DO30" s="624"/>
      <c r="DP30" s="624"/>
      <c r="DQ30" s="624"/>
      <c r="DR30" s="624"/>
      <c r="DS30" s="624"/>
      <c r="DT30" s="624"/>
      <c r="DU30" s="624"/>
      <c r="DV30" s="625"/>
      <c r="DW30" s="628">
        <v>15.5</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142</v>
      </c>
      <c r="AA31" s="626"/>
      <c r="AB31" s="626"/>
      <c r="AC31" s="626"/>
      <c r="AD31" s="627" t="s">
        <v>141</v>
      </c>
      <c r="AE31" s="627"/>
      <c r="AF31" s="627"/>
      <c r="AG31" s="627"/>
      <c r="AH31" s="627"/>
      <c r="AI31" s="627"/>
      <c r="AJ31" s="627"/>
      <c r="AK31" s="627"/>
      <c r="AL31" s="628" t="s">
        <v>142</v>
      </c>
      <c r="AM31" s="629"/>
      <c r="AN31" s="629"/>
      <c r="AO31" s="630"/>
      <c r="AP31" s="667" t="s">
        <v>315</v>
      </c>
      <c r="AQ31" s="668"/>
      <c r="AR31" s="668"/>
      <c r="AS31" s="668"/>
      <c r="AT31" s="673" t="s">
        <v>316</v>
      </c>
      <c r="AU31" s="218"/>
      <c r="AV31" s="218"/>
      <c r="AW31" s="218"/>
      <c r="AX31" s="609" t="s">
        <v>191</v>
      </c>
      <c r="AY31" s="610"/>
      <c r="AZ31" s="610"/>
      <c r="BA31" s="610"/>
      <c r="BB31" s="610"/>
      <c r="BC31" s="610"/>
      <c r="BD31" s="610"/>
      <c r="BE31" s="610"/>
      <c r="BF31" s="611"/>
      <c r="BG31" s="676">
        <v>99.8</v>
      </c>
      <c r="BH31" s="677"/>
      <c r="BI31" s="677"/>
      <c r="BJ31" s="677"/>
      <c r="BK31" s="677"/>
      <c r="BL31" s="677"/>
      <c r="BM31" s="618">
        <v>99.6</v>
      </c>
      <c r="BN31" s="677"/>
      <c r="BO31" s="677"/>
      <c r="BP31" s="677"/>
      <c r="BQ31" s="678"/>
      <c r="BR31" s="676">
        <v>99.8</v>
      </c>
      <c r="BS31" s="677"/>
      <c r="BT31" s="677"/>
      <c r="BU31" s="677"/>
      <c r="BV31" s="677"/>
      <c r="BW31" s="677"/>
      <c r="BX31" s="618">
        <v>99.6</v>
      </c>
      <c r="BY31" s="677"/>
      <c r="BZ31" s="677"/>
      <c r="CA31" s="677"/>
      <c r="CB31" s="678"/>
      <c r="CD31" s="663"/>
      <c r="CE31" s="664"/>
      <c r="CF31" s="620" t="s">
        <v>317</v>
      </c>
      <c r="CG31" s="621"/>
      <c r="CH31" s="621"/>
      <c r="CI31" s="621"/>
      <c r="CJ31" s="621"/>
      <c r="CK31" s="621"/>
      <c r="CL31" s="621"/>
      <c r="CM31" s="621"/>
      <c r="CN31" s="621"/>
      <c r="CO31" s="621"/>
      <c r="CP31" s="621"/>
      <c r="CQ31" s="622"/>
      <c r="CR31" s="623">
        <v>9352</v>
      </c>
      <c r="CS31" s="654"/>
      <c r="CT31" s="654"/>
      <c r="CU31" s="654"/>
      <c r="CV31" s="654"/>
      <c r="CW31" s="654"/>
      <c r="CX31" s="654"/>
      <c r="CY31" s="655"/>
      <c r="CZ31" s="628">
        <v>0.2</v>
      </c>
      <c r="DA31" s="656"/>
      <c r="DB31" s="656"/>
      <c r="DC31" s="658"/>
      <c r="DD31" s="632">
        <v>9352</v>
      </c>
      <c r="DE31" s="654"/>
      <c r="DF31" s="654"/>
      <c r="DG31" s="654"/>
      <c r="DH31" s="654"/>
      <c r="DI31" s="654"/>
      <c r="DJ31" s="654"/>
      <c r="DK31" s="655"/>
      <c r="DL31" s="632">
        <v>9352</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293006</v>
      </c>
      <c r="S32" s="624"/>
      <c r="T32" s="624"/>
      <c r="U32" s="624"/>
      <c r="V32" s="624"/>
      <c r="W32" s="624"/>
      <c r="X32" s="624"/>
      <c r="Y32" s="625"/>
      <c r="Z32" s="626">
        <v>5.0999999999999996</v>
      </c>
      <c r="AA32" s="626"/>
      <c r="AB32" s="626"/>
      <c r="AC32" s="626"/>
      <c r="AD32" s="627" t="s">
        <v>141</v>
      </c>
      <c r="AE32" s="627"/>
      <c r="AF32" s="627"/>
      <c r="AG32" s="627"/>
      <c r="AH32" s="627"/>
      <c r="AI32" s="627"/>
      <c r="AJ32" s="627"/>
      <c r="AK32" s="627"/>
      <c r="AL32" s="628" t="s">
        <v>142</v>
      </c>
      <c r="AM32" s="629"/>
      <c r="AN32" s="629"/>
      <c r="AO32" s="630"/>
      <c r="AP32" s="669"/>
      <c r="AQ32" s="670"/>
      <c r="AR32" s="670"/>
      <c r="AS32" s="670"/>
      <c r="AT32" s="674"/>
      <c r="AU32" s="214" t="s">
        <v>319</v>
      </c>
      <c r="AX32" s="620" t="s">
        <v>320</v>
      </c>
      <c r="AY32" s="621"/>
      <c r="AZ32" s="621"/>
      <c r="BA32" s="621"/>
      <c r="BB32" s="621"/>
      <c r="BC32" s="621"/>
      <c r="BD32" s="621"/>
      <c r="BE32" s="621"/>
      <c r="BF32" s="622"/>
      <c r="BG32" s="679">
        <v>99.8</v>
      </c>
      <c r="BH32" s="654"/>
      <c r="BI32" s="654"/>
      <c r="BJ32" s="654"/>
      <c r="BK32" s="654"/>
      <c r="BL32" s="654"/>
      <c r="BM32" s="629">
        <v>99.4</v>
      </c>
      <c r="BN32" s="654"/>
      <c r="BO32" s="654"/>
      <c r="BP32" s="654"/>
      <c r="BQ32" s="680"/>
      <c r="BR32" s="679">
        <v>99.8</v>
      </c>
      <c r="BS32" s="654"/>
      <c r="BT32" s="654"/>
      <c r="BU32" s="654"/>
      <c r="BV32" s="654"/>
      <c r="BW32" s="654"/>
      <c r="BX32" s="629">
        <v>99.4</v>
      </c>
      <c r="BY32" s="654"/>
      <c r="BZ32" s="654"/>
      <c r="CA32" s="654"/>
      <c r="CB32" s="680"/>
      <c r="CD32" s="665"/>
      <c r="CE32" s="666"/>
      <c r="CF32" s="620" t="s">
        <v>321</v>
      </c>
      <c r="CG32" s="621"/>
      <c r="CH32" s="621"/>
      <c r="CI32" s="621"/>
      <c r="CJ32" s="621"/>
      <c r="CK32" s="621"/>
      <c r="CL32" s="621"/>
      <c r="CM32" s="621"/>
      <c r="CN32" s="621"/>
      <c r="CO32" s="621"/>
      <c r="CP32" s="621"/>
      <c r="CQ32" s="622"/>
      <c r="CR32" s="623" t="s">
        <v>142</v>
      </c>
      <c r="CS32" s="624"/>
      <c r="CT32" s="624"/>
      <c r="CU32" s="624"/>
      <c r="CV32" s="624"/>
      <c r="CW32" s="624"/>
      <c r="CX32" s="624"/>
      <c r="CY32" s="625"/>
      <c r="CZ32" s="628" t="s">
        <v>142</v>
      </c>
      <c r="DA32" s="656"/>
      <c r="DB32" s="656"/>
      <c r="DC32" s="658"/>
      <c r="DD32" s="632" t="s">
        <v>142</v>
      </c>
      <c r="DE32" s="624"/>
      <c r="DF32" s="624"/>
      <c r="DG32" s="624"/>
      <c r="DH32" s="624"/>
      <c r="DI32" s="624"/>
      <c r="DJ32" s="624"/>
      <c r="DK32" s="625"/>
      <c r="DL32" s="632" t="s">
        <v>142</v>
      </c>
      <c r="DM32" s="624"/>
      <c r="DN32" s="624"/>
      <c r="DO32" s="624"/>
      <c r="DP32" s="624"/>
      <c r="DQ32" s="624"/>
      <c r="DR32" s="624"/>
      <c r="DS32" s="624"/>
      <c r="DT32" s="624"/>
      <c r="DU32" s="624"/>
      <c r="DV32" s="625"/>
      <c r="DW32" s="628" t="s">
        <v>141</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46091</v>
      </c>
      <c r="S33" s="624"/>
      <c r="T33" s="624"/>
      <c r="U33" s="624"/>
      <c r="V33" s="624"/>
      <c r="W33" s="624"/>
      <c r="X33" s="624"/>
      <c r="Y33" s="625"/>
      <c r="Z33" s="626">
        <v>0.8</v>
      </c>
      <c r="AA33" s="626"/>
      <c r="AB33" s="626"/>
      <c r="AC33" s="626"/>
      <c r="AD33" s="627" t="s">
        <v>142</v>
      </c>
      <c r="AE33" s="627"/>
      <c r="AF33" s="627"/>
      <c r="AG33" s="627"/>
      <c r="AH33" s="627"/>
      <c r="AI33" s="627"/>
      <c r="AJ33" s="627"/>
      <c r="AK33" s="627"/>
      <c r="AL33" s="628" t="s">
        <v>142</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99.8</v>
      </c>
      <c r="BS33" s="682"/>
      <c r="BT33" s="682"/>
      <c r="BU33" s="682"/>
      <c r="BV33" s="682"/>
      <c r="BW33" s="682"/>
      <c r="BX33" s="683">
        <v>99.8</v>
      </c>
      <c r="BY33" s="682"/>
      <c r="BZ33" s="682"/>
      <c r="CA33" s="682"/>
      <c r="CB33" s="684"/>
      <c r="CD33" s="620" t="s">
        <v>324</v>
      </c>
      <c r="CE33" s="621"/>
      <c r="CF33" s="621"/>
      <c r="CG33" s="621"/>
      <c r="CH33" s="621"/>
      <c r="CI33" s="621"/>
      <c r="CJ33" s="621"/>
      <c r="CK33" s="621"/>
      <c r="CL33" s="621"/>
      <c r="CM33" s="621"/>
      <c r="CN33" s="621"/>
      <c r="CO33" s="621"/>
      <c r="CP33" s="621"/>
      <c r="CQ33" s="622"/>
      <c r="CR33" s="623">
        <v>2529910</v>
      </c>
      <c r="CS33" s="654"/>
      <c r="CT33" s="654"/>
      <c r="CU33" s="654"/>
      <c r="CV33" s="654"/>
      <c r="CW33" s="654"/>
      <c r="CX33" s="654"/>
      <c r="CY33" s="655"/>
      <c r="CZ33" s="628">
        <v>48.6</v>
      </c>
      <c r="DA33" s="656"/>
      <c r="DB33" s="656"/>
      <c r="DC33" s="658"/>
      <c r="DD33" s="632">
        <v>2124359</v>
      </c>
      <c r="DE33" s="654"/>
      <c r="DF33" s="654"/>
      <c r="DG33" s="654"/>
      <c r="DH33" s="654"/>
      <c r="DI33" s="654"/>
      <c r="DJ33" s="654"/>
      <c r="DK33" s="655"/>
      <c r="DL33" s="632">
        <v>1513927</v>
      </c>
      <c r="DM33" s="654"/>
      <c r="DN33" s="654"/>
      <c r="DO33" s="654"/>
      <c r="DP33" s="654"/>
      <c r="DQ33" s="654"/>
      <c r="DR33" s="654"/>
      <c r="DS33" s="654"/>
      <c r="DT33" s="654"/>
      <c r="DU33" s="654"/>
      <c r="DV33" s="655"/>
      <c r="DW33" s="628">
        <v>39.299999999999997</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84947</v>
      </c>
      <c r="S34" s="624"/>
      <c r="T34" s="624"/>
      <c r="U34" s="624"/>
      <c r="V34" s="624"/>
      <c r="W34" s="624"/>
      <c r="X34" s="624"/>
      <c r="Y34" s="625"/>
      <c r="Z34" s="626">
        <v>1.5</v>
      </c>
      <c r="AA34" s="626"/>
      <c r="AB34" s="626"/>
      <c r="AC34" s="626"/>
      <c r="AD34" s="627" t="s">
        <v>142</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902852</v>
      </c>
      <c r="CS34" s="624"/>
      <c r="CT34" s="624"/>
      <c r="CU34" s="624"/>
      <c r="CV34" s="624"/>
      <c r="CW34" s="624"/>
      <c r="CX34" s="624"/>
      <c r="CY34" s="625"/>
      <c r="CZ34" s="628">
        <v>17.3</v>
      </c>
      <c r="DA34" s="656"/>
      <c r="DB34" s="656"/>
      <c r="DC34" s="658"/>
      <c r="DD34" s="632">
        <v>724736</v>
      </c>
      <c r="DE34" s="624"/>
      <c r="DF34" s="624"/>
      <c r="DG34" s="624"/>
      <c r="DH34" s="624"/>
      <c r="DI34" s="624"/>
      <c r="DJ34" s="624"/>
      <c r="DK34" s="625"/>
      <c r="DL34" s="632">
        <v>598134</v>
      </c>
      <c r="DM34" s="624"/>
      <c r="DN34" s="624"/>
      <c r="DO34" s="624"/>
      <c r="DP34" s="624"/>
      <c r="DQ34" s="624"/>
      <c r="DR34" s="624"/>
      <c r="DS34" s="624"/>
      <c r="DT34" s="624"/>
      <c r="DU34" s="624"/>
      <c r="DV34" s="625"/>
      <c r="DW34" s="628">
        <v>15.5</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137721</v>
      </c>
      <c r="S35" s="624"/>
      <c r="T35" s="624"/>
      <c r="U35" s="624"/>
      <c r="V35" s="624"/>
      <c r="W35" s="624"/>
      <c r="X35" s="624"/>
      <c r="Y35" s="625"/>
      <c r="Z35" s="626">
        <v>2.4</v>
      </c>
      <c r="AA35" s="626"/>
      <c r="AB35" s="626"/>
      <c r="AC35" s="626"/>
      <c r="AD35" s="627" t="s">
        <v>142</v>
      </c>
      <c r="AE35" s="627"/>
      <c r="AF35" s="627"/>
      <c r="AG35" s="627"/>
      <c r="AH35" s="627"/>
      <c r="AI35" s="627"/>
      <c r="AJ35" s="627"/>
      <c r="AK35" s="627"/>
      <c r="AL35" s="628" t="s">
        <v>142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203785</v>
      </c>
      <c r="CS35" s="654"/>
      <c r="CT35" s="654"/>
      <c r="CU35" s="654"/>
      <c r="CV35" s="654"/>
      <c r="CW35" s="654"/>
      <c r="CX35" s="654"/>
      <c r="CY35" s="655"/>
      <c r="CZ35" s="628">
        <v>3.9</v>
      </c>
      <c r="DA35" s="656"/>
      <c r="DB35" s="656"/>
      <c r="DC35" s="658"/>
      <c r="DD35" s="632">
        <v>193562</v>
      </c>
      <c r="DE35" s="654"/>
      <c r="DF35" s="654"/>
      <c r="DG35" s="654"/>
      <c r="DH35" s="654"/>
      <c r="DI35" s="654"/>
      <c r="DJ35" s="654"/>
      <c r="DK35" s="655"/>
      <c r="DL35" s="632">
        <v>192547</v>
      </c>
      <c r="DM35" s="654"/>
      <c r="DN35" s="654"/>
      <c r="DO35" s="654"/>
      <c r="DP35" s="654"/>
      <c r="DQ35" s="654"/>
      <c r="DR35" s="654"/>
      <c r="DS35" s="654"/>
      <c r="DT35" s="654"/>
      <c r="DU35" s="654"/>
      <c r="DV35" s="655"/>
      <c r="DW35" s="628">
        <v>5</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247531</v>
      </c>
      <c r="S36" s="624"/>
      <c r="T36" s="624"/>
      <c r="U36" s="624"/>
      <c r="V36" s="624"/>
      <c r="W36" s="624"/>
      <c r="X36" s="624"/>
      <c r="Y36" s="625"/>
      <c r="Z36" s="626">
        <v>4.3</v>
      </c>
      <c r="AA36" s="626"/>
      <c r="AB36" s="626"/>
      <c r="AC36" s="626"/>
      <c r="AD36" s="627" t="s">
        <v>141</v>
      </c>
      <c r="AE36" s="627"/>
      <c r="AF36" s="627"/>
      <c r="AG36" s="627"/>
      <c r="AH36" s="627"/>
      <c r="AI36" s="627"/>
      <c r="AJ36" s="627"/>
      <c r="AK36" s="627"/>
      <c r="AL36" s="628" t="s">
        <v>142</v>
      </c>
      <c r="AM36" s="629"/>
      <c r="AN36" s="629"/>
      <c r="AO36" s="630"/>
      <c r="AP36" s="222"/>
      <c r="AQ36" s="685" t="s">
        <v>332</v>
      </c>
      <c r="AR36" s="686"/>
      <c r="AS36" s="686"/>
      <c r="AT36" s="686"/>
      <c r="AU36" s="686"/>
      <c r="AV36" s="686"/>
      <c r="AW36" s="686"/>
      <c r="AX36" s="686"/>
      <c r="AY36" s="687"/>
      <c r="AZ36" s="612">
        <v>378717</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4131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987527</v>
      </c>
      <c r="CS36" s="624"/>
      <c r="CT36" s="624"/>
      <c r="CU36" s="624"/>
      <c r="CV36" s="624"/>
      <c r="CW36" s="624"/>
      <c r="CX36" s="624"/>
      <c r="CY36" s="625"/>
      <c r="CZ36" s="628">
        <v>19</v>
      </c>
      <c r="DA36" s="656"/>
      <c r="DB36" s="656"/>
      <c r="DC36" s="658"/>
      <c r="DD36" s="632">
        <v>854459</v>
      </c>
      <c r="DE36" s="624"/>
      <c r="DF36" s="624"/>
      <c r="DG36" s="624"/>
      <c r="DH36" s="624"/>
      <c r="DI36" s="624"/>
      <c r="DJ36" s="624"/>
      <c r="DK36" s="625"/>
      <c r="DL36" s="632">
        <v>429958</v>
      </c>
      <c r="DM36" s="624"/>
      <c r="DN36" s="624"/>
      <c r="DO36" s="624"/>
      <c r="DP36" s="624"/>
      <c r="DQ36" s="624"/>
      <c r="DR36" s="624"/>
      <c r="DS36" s="624"/>
      <c r="DT36" s="624"/>
      <c r="DU36" s="624"/>
      <c r="DV36" s="625"/>
      <c r="DW36" s="628">
        <v>11.2</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37866</v>
      </c>
      <c r="S37" s="624"/>
      <c r="T37" s="624"/>
      <c r="U37" s="624"/>
      <c r="V37" s="624"/>
      <c r="W37" s="624"/>
      <c r="X37" s="624"/>
      <c r="Y37" s="625"/>
      <c r="Z37" s="626">
        <v>0.7</v>
      </c>
      <c r="AA37" s="626"/>
      <c r="AB37" s="626"/>
      <c r="AC37" s="626"/>
      <c r="AD37" s="627">
        <v>15</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136183</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-2000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256481</v>
      </c>
      <c r="CS37" s="654"/>
      <c r="CT37" s="654"/>
      <c r="CU37" s="654"/>
      <c r="CV37" s="654"/>
      <c r="CW37" s="654"/>
      <c r="CX37" s="654"/>
      <c r="CY37" s="655"/>
      <c r="CZ37" s="628">
        <v>4.9000000000000004</v>
      </c>
      <c r="DA37" s="656"/>
      <c r="DB37" s="656"/>
      <c r="DC37" s="658"/>
      <c r="DD37" s="632">
        <v>256481</v>
      </c>
      <c r="DE37" s="654"/>
      <c r="DF37" s="654"/>
      <c r="DG37" s="654"/>
      <c r="DH37" s="654"/>
      <c r="DI37" s="654"/>
      <c r="DJ37" s="654"/>
      <c r="DK37" s="655"/>
      <c r="DL37" s="632">
        <v>253960</v>
      </c>
      <c r="DM37" s="654"/>
      <c r="DN37" s="654"/>
      <c r="DO37" s="654"/>
      <c r="DP37" s="654"/>
      <c r="DQ37" s="654"/>
      <c r="DR37" s="654"/>
      <c r="DS37" s="654"/>
      <c r="DT37" s="654"/>
      <c r="DU37" s="654"/>
      <c r="DV37" s="655"/>
      <c r="DW37" s="628">
        <v>6.6</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186618</v>
      </c>
      <c r="S38" s="624"/>
      <c r="T38" s="624"/>
      <c r="U38" s="624"/>
      <c r="V38" s="624"/>
      <c r="W38" s="624"/>
      <c r="X38" s="624"/>
      <c r="Y38" s="625"/>
      <c r="Z38" s="626">
        <v>3.2</v>
      </c>
      <c r="AA38" s="626"/>
      <c r="AB38" s="626"/>
      <c r="AC38" s="626"/>
      <c r="AD38" s="627" t="s">
        <v>142</v>
      </c>
      <c r="AE38" s="627"/>
      <c r="AF38" s="627"/>
      <c r="AG38" s="627"/>
      <c r="AH38" s="627"/>
      <c r="AI38" s="627"/>
      <c r="AJ38" s="627"/>
      <c r="AK38" s="627"/>
      <c r="AL38" s="628" t="s">
        <v>141</v>
      </c>
      <c r="AM38" s="629"/>
      <c r="AN38" s="629"/>
      <c r="AO38" s="630"/>
      <c r="AQ38" s="689" t="s">
        <v>340</v>
      </c>
      <c r="AR38" s="690"/>
      <c r="AS38" s="690"/>
      <c r="AT38" s="690"/>
      <c r="AU38" s="690"/>
      <c r="AV38" s="690"/>
      <c r="AW38" s="690"/>
      <c r="AX38" s="690"/>
      <c r="AY38" s="691"/>
      <c r="AZ38" s="623">
        <v>4884</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624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375599</v>
      </c>
      <c r="CS38" s="624"/>
      <c r="CT38" s="624"/>
      <c r="CU38" s="624"/>
      <c r="CV38" s="624"/>
      <c r="CW38" s="624"/>
      <c r="CX38" s="624"/>
      <c r="CY38" s="625"/>
      <c r="CZ38" s="628">
        <v>7.2</v>
      </c>
      <c r="DA38" s="656"/>
      <c r="DB38" s="656"/>
      <c r="DC38" s="658"/>
      <c r="DD38" s="632">
        <v>328495</v>
      </c>
      <c r="DE38" s="624"/>
      <c r="DF38" s="624"/>
      <c r="DG38" s="624"/>
      <c r="DH38" s="624"/>
      <c r="DI38" s="624"/>
      <c r="DJ38" s="624"/>
      <c r="DK38" s="625"/>
      <c r="DL38" s="632">
        <v>293288</v>
      </c>
      <c r="DM38" s="624"/>
      <c r="DN38" s="624"/>
      <c r="DO38" s="624"/>
      <c r="DP38" s="624"/>
      <c r="DQ38" s="624"/>
      <c r="DR38" s="624"/>
      <c r="DS38" s="624"/>
      <c r="DT38" s="624"/>
      <c r="DU38" s="624"/>
      <c r="DV38" s="625"/>
      <c r="DW38" s="628">
        <v>7.6</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142</v>
      </c>
      <c r="AA39" s="626"/>
      <c r="AB39" s="626"/>
      <c r="AC39" s="626"/>
      <c r="AD39" s="627" t="s">
        <v>142</v>
      </c>
      <c r="AE39" s="627"/>
      <c r="AF39" s="627"/>
      <c r="AG39" s="627"/>
      <c r="AH39" s="627"/>
      <c r="AI39" s="627"/>
      <c r="AJ39" s="627"/>
      <c r="AK39" s="627"/>
      <c r="AL39" s="628" t="s">
        <v>142</v>
      </c>
      <c r="AM39" s="629"/>
      <c r="AN39" s="629"/>
      <c r="AO39" s="630"/>
      <c r="AQ39" s="689" t="s">
        <v>344</v>
      </c>
      <c r="AR39" s="690"/>
      <c r="AS39" s="690"/>
      <c r="AT39" s="690"/>
      <c r="AU39" s="690"/>
      <c r="AV39" s="690"/>
      <c r="AW39" s="690"/>
      <c r="AX39" s="690"/>
      <c r="AY39" s="691"/>
      <c r="AZ39" s="623" t="s">
        <v>142</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974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32040</v>
      </c>
      <c r="CS39" s="654"/>
      <c r="CT39" s="654"/>
      <c r="CU39" s="654"/>
      <c r="CV39" s="654"/>
      <c r="CW39" s="654"/>
      <c r="CX39" s="654"/>
      <c r="CY39" s="655"/>
      <c r="CZ39" s="628">
        <v>0.6</v>
      </c>
      <c r="DA39" s="656"/>
      <c r="DB39" s="656"/>
      <c r="DC39" s="658"/>
      <c r="DD39" s="632" t="s">
        <v>142</v>
      </c>
      <c r="DE39" s="654"/>
      <c r="DF39" s="654"/>
      <c r="DG39" s="654"/>
      <c r="DH39" s="654"/>
      <c r="DI39" s="654"/>
      <c r="DJ39" s="654"/>
      <c r="DK39" s="655"/>
      <c r="DL39" s="632" t="s">
        <v>141</v>
      </c>
      <c r="DM39" s="654"/>
      <c r="DN39" s="654"/>
      <c r="DO39" s="654"/>
      <c r="DP39" s="654"/>
      <c r="DQ39" s="654"/>
      <c r="DR39" s="654"/>
      <c r="DS39" s="654"/>
      <c r="DT39" s="654"/>
      <c r="DU39" s="654"/>
      <c r="DV39" s="655"/>
      <c r="DW39" s="628" t="s">
        <v>142</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31318</v>
      </c>
      <c r="S40" s="624"/>
      <c r="T40" s="624"/>
      <c r="U40" s="624"/>
      <c r="V40" s="624"/>
      <c r="W40" s="624"/>
      <c r="X40" s="624"/>
      <c r="Y40" s="625"/>
      <c r="Z40" s="626">
        <v>0.5</v>
      </c>
      <c r="AA40" s="626"/>
      <c r="AB40" s="626"/>
      <c r="AC40" s="626"/>
      <c r="AD40" s="627" t="s">
        <v>142</v>
      </c>
      <c r="AE40" s="627"/>
      <c r="AF40" s="627"/>
      <c r="AG40" s="627"/>
      <c r="AH40" s="627"/>
      <c r="AI40" s="627"/>
      <c r="AJ40" s="627"/>
      <c r="AK40" s="627"/>
      <c r="AL40" s="628" t="s">
        <v>142</v>
      </c>
      <c r="AM40" s="629"/>
      <c r="AN40" s="629"/>
      <c r="AO40" s="630"/>
      <c r="AQ40" s="689" t="s">
        <v>348</v>
      </c>
      <c r="AR40" s="690"/>
      <c r="AS40" s="690"/>
      <c r="AT40" s="690"/>
      <c r="AU40" s="690"/>
      <c r="AV40" s="690"/>
      <c r="AW40" s="690"/>
      <c r="AX40" s="690"/>
      <c r="AY40" s="691"/>
      <c r="AZ40" s="623" t="s">
        <v>142</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110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28107</v>
      </c>
      <c r="CS40" s="624"/>
      <c r="CT40" s="624"/>
      <c r="CU40" s="624"/>
      <c r="CV40" s="624"/>
      <c r="CW40" s="624"/>
      <c r="CX40" s="624"/>
      <c r="CY40" s="625"/>
      <c r="CZ40" s="628">
        <v>0.5</v>
      </c>
      <c r="DA40" s="656"/>
      <c r="DB40" s="656"/>
      <c r="DC40" s="658"/>
      <c r="DD40" s="632">
        <v>23107</v>
      </c>
      <c r="DE40" s="624"/>
      <c r="DF40" s="624"/>
      <c r="DG40" s="624"/>
      <c r="DH40" s="624"/>
      <c r="DI40" s="624"/>
      <c r="DJ40" s="624"/>
      <c r="DK40" s="625"/>
      <c r="DL40" s="632" t="s">
        <v>141</v>
      </c>
      <c r="DM40" s="624"/>
      <c r="DN40" s="624"/>
      <c r="DO40" s="624"/>
      <c r="DP40" s="624"/>
      <c r="DQ40" s="624"/>
      <c r="DR40" s="624"/>
      <c r="DS40" s="624"/>
      <c r="DT40" s="624"/>
      <c r="DU40" s="624"/>
      <c r="DV40" s="625"/>
      <c r="DW40" s="628" t="s">
        <v>142</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5787262</v>
      </c>
      <c r="S41" s="699"/>
      <c r="T41" s="699"/>
      <c r="U41" s="699"/>
      <c r="V41" s="699"/>
      <c r="W41" s="699"/>
      <c r="X41" s="699"/>
      <c r="Y41" s="700"/>
      <c r="Z41" s="701">
        <v>100</v>
      </c>
      <c r="AA41" s="701"/>
      <c r="AB41" s="701"/>
      <c r="AC41" s="701"/>
      <c r="AD41" s="702">
        <v>3822472</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64699</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141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356</v>
      </c>
      <c r="CS41" s="654"/>
      <c r="CT41" s="654"/>
      <c r="CU41" s="654"/>
      <c r="CV41" s="654"/>
      <c r="CW41" s="654"/>
      <c r="CX41" s="654"/>
      <c r="CY41" s="655"/>
      <c r="CZ41" s="628" t="s">
        <v>141</v>
      </c>
      <c r="DA41" s="656"/>
      <c r="DB41" s="656"/>
      <c r="DC41" s="658"/>
      <c r="DD41" s="632" t="s">
        <v>141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172951</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332</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775073</v>
      </c>
      <c r="CS42" s="654"/>
      <c r="CT42" s="654"/>
      <c r="CU42" s="654"/>
      <c r="CV42" s="654"/>
      <c r="CW42" s="654"/>
      <c r="CX42" s="654"/>
      <c r="CY42" s="655"/>
      <c r="CZ42" s="628">
        <v>14.9</v>
      </c>
      <c r="DA42" s="656"/>
      <c r="DB42" s="656"/>
      <c r="DC42" s="658"/>
      <c r="DD42" s="632">
        <v>310347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16718</v>
      </c>
      <c r="CS43" s="654"/>
      <c r="CT43" s="654"/>
      <c r="CU43" s="654"/>
      <c r="CV43" s="654"/>
      <c r="CW43" s="654"/>
      <c r="CX43" s="654"/>
      <c r="CY43" s="655"/>
      <c r="CZ43" s="628">
        <v>0.3</v>
      </c>
      <c r="DA43" s="656"/>
      <c r="DB43" s="656"/>
      <c r="DC43" s="658"/>
      <c r="DD43" s="632">
        <v>16718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363</v>
      </c>
      <c r="CG44" s="621"/>
      <c r="CH44" s="621"/>
      <c r="CI44" s="621"/>
      <c r="CJ44" s="621"/>
      <c r="CK44" s="621"/>
      <c r="CL44" s="621"/>
      <c r="CM44" s="621"/>
      <c r="CN44" s="621"/>
      <c r="CO44" s="621"/>
      <c r="CP44" s="621"/>
      <c r="CQ44" s="622"/>
      <c r="CR44" s="623">
        <v>752695</v>
      </c>
      <c r="CS44" s="624"/>
      <c r="CT44" s="624"/>
      <c r="CU44" s="624"/>
      <c r="CV44" s="624"/>
      <c r="CW44" s="624"/>
      <c r="CX44" s="624"/>
      <c r="CY44" s="625"/>
      <c r="CZ44" s="628">
        <v>14.5</v>
      </c>
      <c r="DA44" s="629"/>
      <c r="DB44" s="629"/>
      <c r="DC44" s="635"/>
      <c r="DD44" s="632">
        <v>287969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325256</v>
      </c>
      <c r="CS45" s="654"/>
      <c r="CT45" s="654"/>
      <c r="CU45" s="654"/>
      <c r="CV45" s="654"/>
      <c r="CW45" s="654"/>
      <c r="CX45" s="654"/>
      <c r="CY45" s="655"/>
      <c r="CZ45" s="628">
        <v>6.2</v>
      </c>
      <c r="DA45" s="656"/>
      <c r="DB45" s="656"/>
      <c r="DC45" s="658"/>
      <c r="DD45" s="632">
        <v>56240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420111</v>
      </c>
      <c r="CS46" s="624"/>
      <c r="CT46" s="624"/>
      <c r="CU46" s="624"/>
      <c r="CV46" s="624"/>
      <c r="CW46" s="624"/>
      <c r="CX46" s="624"/>
      <c r="CY46" s="625"/>
      <c r="CZ46" s="628">
        <v>8.1</v>
      </c>
      <c r="DA46" s="629"/>
      <c r="DB46" s="629"/>
      <c r="DC46" s="635"/>
      <c r="DD46" s="632">
        <v>224401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22378</v>
      </c>
      <c r="CS47" s="654"/>
      <c r="CT47" s="654"/>
      <c r="CU47" s="654"/>
      <c r="CV47" s="654"/>
      <c r="CW47" s="654"/>
      <c r="CX47" s="654"/>
      <c r="CY47" s="655"/>
      <c r="CZ47" s="628">
        <v>0.4</v>
      </c>
      <c r="DA47" s="656"/>
      <c r="DB47" s="656"/>
      <c r="DC47" s="658"/>
      <c r="DD47" s="632">
        <v>22378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141</v>
      </c>
      <c r="CS48" s="624"/>
      <c r="CT48" s="624"/>
      <c r="CU48" s="624"/>
      <c r="CV48" s="624"/>
      <c r="CW48" s="624"/>
      <c r="CX48" s="624"/>
      <c r="CY48" s="625"/>
      <c r="CZ48" s="628" t="s">
        <v>141</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5206470</v>
      </c>
      <c r="CS49" s="682"/>
      <c r="CT49" s="682"/>
      <c r="CU49" s="682"/>
      <c r="CV49" s="682"/>
      <c r="CW49" s="682"/>
      <c r="CX49" s="682"/>
      <c r="CY49" s="711"/>
      <c r="CZ49" s="703">
        <v>100</v>
      </c>
      <c r="DA49" s="712"/>
      <c r="DB49" s="712"/>
      <c r="DC49" s="713"/>
      <c r="DD49" s="714">
        <v>3982403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t7FxidOjUTKGYD4Q+Wy1A+1k9AaMBTCAgN91Cfv72F9jDVyFx2670OwojdPg4K7y5/XMbKC4AP5FsS7W7agPw==" saltValue="JJzxHmCTiyfsV0OP/GQVH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5787</v>
      </c>
      <c r="R7" s="764"/>
      <c r="S7" s="764"/>
      <c r="T7" s="764"/>
      <c r="U7" s="764"/>
      <c r="V7" s="764">
        <v>5206</v>
      </c>
      <c r="W7" s="764"/>
      <c r="X7" s="764"/>
      <c r="Y7" s="764"/>
      <c r="Z7" s="764"/>
      <c r="AA7" s="764">
        <v>581</v>
      </c>
      <c r="AB7" s="764"/>
      <c r="AC7" s="764"/>
      <c r="AD7" s="764"/>
      <c r="AE7" s="765"/>
      <c r="AF7" s="766">
        <v>555</v>
      </c>
      <c r="AG7" s="767"/>
      <c r="AH7" s="767"/>
      <c r="AI7" s="767"/>
      <c r="AJ7" s="768"/>
      <c r="AK7" s="769"/>
      <c r="AL7" s="770"/>
      <c r="AM7" s="770"/>
      <c r="AN7" s="770"/>
      <c r="AO7" s="770"/>
      <c r="AP7" s="770">
        <v>4647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73"/>
      <c r="CH7" s="743">
        <v>-16</v>
      </c>
      <c r="CI7" s="744"/>
      <c r="CJ7" s="744"/>
      <c r="CK7" s="744"/>
      <c r="CL7" s="745"/>
      <c r="CM7" s="743">
        <v>29</v>
      </c>
      <c r="CN7" s="744"/>
      <c r="CO7" s="744"/>
      <c r="CP7" s="744"/>
      <c r="CQ7" s="745"/>
      <c r="CR7" s="743">
        <v>47</v>
      </c>
      <c r="CS7" s="744"/>
      <c r="CT7" s="744"/>
      <c r="CU7" s="744"/>
      <c r="CV7" s="745"/>
      <c r="CW7" s="743" t="s">
        <v>574</v>
      </c>
      <c r="CX7" s="744"/>
      <c r="CY7" s="744"/>
      <c r="CZ7" s="744"/>
      <c r="DA7" s="745"/>
      <c r="DB7" s="743" t="s">
        <v>574</v>
      </c>
      <c r="DC7" s="744"/>
      <c r="DD7" s="744"/>
      <c r="DE7" s="744"/>
      <c r="DF7" s="745"/>
      <c r="DG7" s="743" t="s">
        <v>574</v>
      </c>
      <c r="DH7" s="744"/>
      <c r="DI7" s="744"/>
      <c r="DJ7" s="744"/>
      <c r="DK7" s="745"/>
      <c r="DL7" s="743" t="s">
        <v>574</v>
      </c>
      <c r="DM7" s="744"/>
      <c r="DN7" s="744"/>
      <c r="DO7" s="744"/>
      <c r="DP7" s="745"/>
      <c r="DQ7" s="743" t="s">
        <v>574</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5787</v>
      </c>
      <c r="R23" s="793"/>
      <c r="S23" s="793"/>
      <c r="T23" s="793"/>
      <c r="U23" s="793"/>
      <c r="V23" s="793">
        <v>5206</v>
      </c>
      <c r="W23" s="793"/>
      <c r="X23" s="793"/>
      <c r="Y23" s="793"/>
      <c r="Z23" s="793"/>
      <c r="AA23" s="793">
        <v>581</v>
      </c>
      <c r="AB23" s="793"/>
      <c r="AC23" s="793"/>
      <c r="AD23" s="793"/>
      <c r="AE23" s="794"/>
      <c r="AF23" s="795">
        <v>555</v>
      </c>
      <c r="AG23" s="793"/>
      <c r="AH23" s="793"/>
      <c r="AI23" s="793"/>
      <c r="AJ23" s="796"/>
      <c r="AK23" s="797"/>
      <c r="AL23" s="798"/>
      <c r="AM23" s="798"/>
      <c r="AN23" s="798"/>
      <c r="AO23" s="798"/>
      <c r="AP23" s="793">
        <v>4647</v>
      </c>
      <c r="AQ23" s="793"/>
      <c r="AR23" s="793"/>
      <c r="AS23" s="793"/>
      <c r="AT23" s="793"/>
      <c r="AU23" s="809"/>
      <c r="AV23" s="809"/>
      <c r="AW23" s="809"/>
      <c r="AX23" s="809"/>
      <c r="AY23" s="810"/>
      <c r="AZ23" s="811" t="s">
        <v>141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544</v>
      </c>
      <c r="R28" s="823"/>
      <c r="S28" s="823"/>
      <c r="T28" s="823"/>
      <c r="U28" s="823"/>
      <c r="V28" s="823">
        <v>540</v>
      </c>
      <c r="W28" s="823"/>
      <c r="X28" s="823"/>
      <c r="Y28" s="823"/>
      <c r="Z28" s="823"/>
      <c r="AA28" s="823">
        <v>4</v>
      </c>
      <c r="AB28" s="823"/>
      <c r="AC28" s="823"/>
      <c r="AD28" s="823"/>
      <c r="AE28" s="824"/>
      <c r="AF28" s="825">
        <v>4</v>
      </c>
      <c r="AG28" s="823"/>
      <c r="AH28" s="823"/>
      <c r="AI28" s="823"/>
      <c r="AJ28" s="826"/>
      <c r="AK28" s="827">
        <v>65</v>
      </c>
      <c r="AL28" s="828"/>
      <c r="AM28" s="828"/>
      <c r="AN28" s="828"/>
      <c r="AO28" s="828"/>
      <c r="AP28" s="828" t="s">
        <v>574</v>
      </c>
      <c r="AQ28" s="828"/>
      <c r="AR28" s="828"/>
      <c r="AS28" s="828"/>
      <c r="AT28" s="828"/>
      <c r="AU28" s="828" t="s">
        <v>574</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554</v>
      </c>
      <c r="R29" s="753"/>
      <c r="S29" s="753"/>
      <c r="T29" s="753"/>
      <c r="U29" s="753"/>
      <c r="V29" s="753">
        <v>554</v>
      </c>
      <c r="W29" s="753"/>
      <c r="X29" s="753"/>
      <c r="Y29" s="753"/>
      <c r="Z29" s="753"/>
      <c r="AA29" s="753">
        <v>0</v>
      </c>
      <c r="AB29" s="753"/>
      <c r="AC29" s="753"/>
      <c r="AD29" s="753"/>
      <c r="AE29" s="754"/>
      <c r="AF29" s="755" t="s">
        <v>131</v>
      </c>
      <c r="AG29" s="756"/>
      <c r="AH29" s="756"/>
      <c r="AI29" s="756"/>
      <c r="AJ29" s="757"/>
      <c r="AK29" s="834">
        <v>90</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79</v>
      </c>
      <c r="R30" s="753"/>
      <c r="S30" s="753"/>
      <c r="T30" s="753"/>
      <c r="U30" s="753"/>
      <c r="V30" s="753">
        <v>79</v>
      </c>
      <c r="W30" s="753"/>
      <c r="X30" s="753"/>
      <c r="Y30" s="753"/>
      <c r="Z30" s="753"/>
      <c r="AA30" s="753">
        <v>0</v>
      </c>
      <c r="AB30" s="753"/>
      <c r="AC30" s="753"/>
      <c r="AD30" s="753"/>
      <c r="AE30" s="754"/>
      <c r="AF30" s="755" t="s">
        <v>131</v>
      </c>
      <c r="AG30" s="756"/>
      <c r="AH30" s="756"/>
      <c r="AI30" s="756"/>
      <c r="AJ30" s="757"/>
      <c r="AK30" s="834">
        <v>83</v>
      </c>
      <c r="AL30" s="830"/>
      <c r="AM30" s="830"/>
      <c r="AN30" s="830"/>
      <c r="AO30" s="830"/>
      <c r="AP30" s="830" t="s">
        <v>574</v>
      </c>
      <c r="AQ30" s="830"/>
      <c r="AR30" s="830"/>
      <c r="AS30" s="830"/>
      <c r="AT30" s="830"/>
      <c r="AU30" s="830" t="s">
        <v>574</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107</v>
      </c>
      <c r="R31" s="753"/>
      <c r="S31" s="753"/>
      <c r="T31" s="753"/>
      <c r="U31" s="753"/>
      <c r="V31" s="753">
        <v>96</v>
      </c>
      <c r="W31" s="753"/>
      <c r="X31" s="753"/>
      <c r="Y31" s="753"/>
      <c r="Z31" s="753"/>
      <c r="AA31" s="753">
        <v>11</v>
      </c>
      <c r="AB31" s="753"/>
      <c r="AC31" s="753"/>
      <c r="AD31" s="753"/>
      <c r="AE31" s="754"/>
      <c r="AF31" s="755">
        <v>362</v>
      </c>
      <c r="AG31" s="756"/>
      <c r="AH31" s="756"/>
      <c r="AI31" s="756"/>
      <c r="AJ31" s="757"/>
      <c r="AK31" s="834">
        <v>5</v>
      </c>
      <c r="AL31" s="830"/>
      <c r="AM31" s="830"/>
      <c r="AN31" s="830"/>
      <c r="AO31" s="830"/>
      <c r="AP31" s="830">
        <v>51</v>
      </c>
      <c r="AQ31" s="830"/>
      <c r="AR31" s="830"/>
      <c r="AS31" s="830"/>
      <c r="AT31" s="830"/>
      <c r="AU31" s="830">
        <v>0</v>
      </c>
      <c r="AV31" s="830"/>
      <c r="AW31" s="830"/>
      <c r="AX31" s="830"/>
      <c r="AY31" s="830"/>
      <c r="AZ31" s="831" t="s">
        <v>574</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23</v>
      </c>
      <c r="R32" s="753"/>
      <c r="S32" s="753"/>
      <c r="T32" s="753"/>
      <c r="U32" s="753"/>
      <c r="V32" s="753">
        <v>23</v>
      </c>
      <c r="W32" s="753"/>
      <c r="X32" s="753"/>
      <c r="Y32" s="753"/>
      <c r="Z32" s="753"/>
      <c r="AA32" s="753">
        <v>0</v>
      </c>
      <c r="AB32" s="753"/>
      <c r="AC32" s="753"/>
      <c r="AD32" s="753"/>
      <c r="AE32" s="754"/>
      <c r="AF32" s="755" t="s">
        <v>131</v>
      </c>
      <c r="AG32" s="756"/>
      <c r="AH32" s="756"/>
      <c r="AI32" s="756"/>
      <c r="AJ32" s="757"/>
      <c r="AK32" s="834">
        <v>2</v>
      </c>
      <c r="AL32" s="830"/>
      <c r="AM32" s="830"/>
      <c r="AN32" s="830"/>
      <c r="AO32" s="830"/>
      <c r="AP32" s="830">
        <v>6</v>
      </c>
      <c r="AQ32" s="830"/>
      <c r="AR32" s="830"/>
      <c r="AS32" s="830"/>
      <c r="AT32" s="830"/>
      <c r="AU32" s="830">
        <v>3</v>
      </c>
      <c r="AV32" s="830"/>
      <c r="AW32" s="830"/>
      <c r="AX32" s="830"/>
      <c r="AY32" s="830"/>
      <c r="AZ32" s="831" t="s">
        <v>574</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414</v>
      </c>
      <c r="C33" s="750"/>
      <c r="D33" s="750"/>
      <c r="E33" s="750"/>
      <c r="F33" s="750"/>
      <c r="G33" s="750"/>
      <c r="H33" s="750"/>
      <c r="I33" s="750"/>
      <c r="J33" s="750"/>
      <c r="K33" s="750"/>
      <c r="L33" s="750"/>
      <c r="M33" s="750"/>
      <c r="N33" s="750"/>
      <c r="O33" s="750"/>
      <c r="P33" s="751"/>
      <c r="Q33" s="752">
        <v>225</v>
      </c>
      <c r="R33" s="753"/>
      <c r="S33" s="753"/>
      <c r="T33" s="753"/>
      <c r="U33" s="753"/>
      <c r="V33" s="753">
        <v>225</v>
      </c>
      <c r="W33" s="753"/>
      <c r="X33" s="753"/>
      <c r="Y33" s="753"/>
      <c r="Z33" s="753"/>
      <c r="AA33" s="753">
        <v>0</v>
      </c>
      <c r="AB33" s="753"/>
      <c r="AC33" s="753"/>
      <c r="AD33" s="753"/>
      <c r="AE33" s="754"/>
      <c r="AF33" s="755" t="s">
        <v>131</v>
      </c>
      <c r="AG33" s="756"/>
      <c r="AH33" s="756"/>
      <c r="AI33" s="756"/>
      <c r="AJ33" s="757"/>
      <c r="AK33" s="834">
        <v>136</v>
      </c>
      <c r="AL33" s="830"/>
      <c r="AM33" s="830"/>
      <c r="AN33" s="830"/>
      <c r="AO33" s="830"/>
      <c r="AP33" s="830">
        <v>472</v>
      </c>
      <c r="AQ33" s="830"/>
      <c r="AR33" s="830"/>
      <c r="AS33" s="830"/>
      <c r="AT33" s="830"/>
      <c r="AU33" s="830">
        <v>469</v>
      </c>
      <c r="AV33" s="830"/>
      <c r="AW33" s="830"/>
      <c r="AX33" s="830"/>
      <c r="AY33" s="830"/>
      <c r="AZ33" s="831" t="s">
        <v>574</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366</v>
      </c>
      <c r="AG63" s="844"/>
      <c r="AH63" s="844"/>
      <c r="AI63" s="844"/>
      <c r="AJ63" s="845"/>
      <c r="AK63" s="846"/>
      <c r="AL63" s="841"/>
      <c r="AM63" s="841"/>
      <c r="AN63" s="841"/>
      <c r="AO63" s="841"/>
      <c r="AP63" s="844">
        <v>529</v>
      </c>
      <c r="AQ63" s="844"/>
      <c r="AR63" s="844"/>
      <c r="AS63" s="844"/>
      <c r="AT63" s="844"/>
      <c r="AU63" s="844">
        <v>472</v>
      </c>
      <c r="AV63" s="844"/>
      <c r="AW63" s="844"/>
      <c r="AX63" s="844"/>
      <c r="AY63" s="844"/>
      <c r="AZ63" s="848"/>
      <c r="BA63" s="848"/>
      <c r="BB63" s="848"/>
      <c r="BC63" s="848"/>
      <c r="BD63" s="848"/>
      <c r="BE63" s="849"/>
      <c r="BF63" s="849"/>
      <c r="BG63" s="849"/>
      <c r="BH63" s="849"/>
      <c r="BI63" s="850"/>
      <c r="BJ63" s="851" t="s">
        <v>141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398</v>
      </c>
      <c r="R66" s="721"/>
      <c r="S66" s="721"/>
      <c r="T66" s="721"/>
      <c r="U66" s="722"/>
      <c r="V66" s="725" t="s">
        <v>399</v>
      </c>
      <c r="W66" s="721"/>
      <c r="X66" s="721"/>
      <c r="Y66" s="721"/>
      <c r="Z66" s="722"/>
      <c r="AA66" s="725" t="s">
        <v>400</v>
      </c>
      <c r="AB66" s="721"/>
      <c r="AC66" s="721"/>
      <c r="AD66" s="721"/>
      <c r="AE66" s="722"/>
      <c r="AF66" s="854" t="s">
        <v>401</v>
      </c>
      <c r="AG66" s="815"/>
      <c r="AH66" s="815"/>
      <c r="AI66" s="815"/>
      <c r="AJ66" s="855"/>
      <c r="AK66" s="725" t="s">
        <v>402</v>
      </c>
      <c r="AL66" s="730"/>
      <c r="AM66" s="730"/>
      <c r="AN66" s="730"/>
      <c r="AO66" s="731"/>
      <c r="AP66" s="725" t="s">
        <v>403</v>
      </c>
      <c r="AQ66" s="721"/>
      <c r="AR66" s="721"/>
      <c r="AS66" s="721"/>
      <c r="AT66" s="722"/>
      <c r="AU66" s="725" t="s">
        <v>419</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753</v>
      </c>
      <c r="R68" s="866"/>
      <c r="S68" s="866"/>
      <c r="T68" s="866"/>
      <c r="U68" s="866"/>
      <c r="V68" s="866">
        <v>711</v>
      </c>
      <c r="W68" s="866"/>
      <c r="X68" s="866"/>
      <c r="Y68" s="866"/>
      <c r="Z68" s="866"/>
      <c r="AA68" s="866">
        <v>42</v>
      </c>
      <c r="AB68" s="866"/>
      <c r="AC68" s="866"/>
      <c r="AD68" s="866"/>
      <c r="AE68" s="866"/>
      <c r="AF68" s="866">
        <v>42</v>
      </c>
      <c r="AG68" s="866"/>
      <c r="AH68" s="866"/>
      <c r="AI68" s="866"/>
      <c r="AJ68" s="866"/>
      <c r="AK68" s="866" t="s">
        <v>574</v>
      </c>
      <c r="AL68" s="866"/>
      <c r="AM68" s="866"/>
      <c r="AN68" s="866"/>
      <c r="AO68" s="866"/>
      <c r="AP68" s="866">
        <v>0</v>
      </c>
      <c r="AQ68" s="866"/>
      <c r="AR68" s="866"/>
      <c r="AS68" s="866"/>
      <c r="AT68" s="866"/>
      <c r="AU68" s="866" t="s">
        <v>574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1295</v>
      </c>
      <c r="R69" s="830"/>
      <c r="S69" s="830"/>
      <c r="T69" s="830"/>
      <c r="U69" s="830"/>
      <c r="V69" s="830">
        <v>1277</v>
      </c>
      <c r="W69" s="830"/>
      <c r="X69" s="830"/>
      <c r="Y69" s="830"/>
      <c r="Z69" s="830"/>
      <c r="AA69" s="830">
        <v>18</v>
      </c>
      <c r="AB69" s="830"/>
      <c r="AC69" s="830"/>
      <c r="AD69" s="830"/>
      <c r="AE69" s="830"/>
      <c r="AF69" s="830">
        <v>18</v>
      </c>
      <c r="AG69" s="830"/>
      <c r="AH69" s="830"/>
      <c r="AI69" s="830"/>
      <c r="AJ69" s="830"/>
      <c r="AK69" s="830" t="s">
        <v>574</v>
      </c>
      <c r="AL69" s="830"/>
      <c r="AM69" s="830"/>
      <c r="AN69" s="830"/>
      <c r="AO69" s="830"/>
      <c r="AP69" s="830">
        <v>0</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34</v>
      </c>
      <c r="R70" s="830"/>
      <c r="S70" s="830"/>
      <c r="T70" s="830"/>
      <c r="U70" s="830"/>
      <c r="V70" s="830">
        <v>31</v>
      </c>
      <c r="W70" s="830"/>
      <c r="X70" s="830"/>
      <c r="Y70" s="830"/>
      <c r="Z70" s="830"/>
      <c r="AA70" s="830">
        <v>3</v>
      </c>
      <c r="AB70" s="830"/>
      <c r="AC70" s="830"/>
      <c r="AD70" s="830"/>
      <c r="AE70" s="830"/>
      <c r="AF70" s="830">
        <v>3</v>
      </c>
      <c r="AG70" s="830"/>
      <c r="AH70" s="830"/>
      <c r="AI70" s="830"/>
      <c r="AJ70" s="830"/>
      <c r="AK70" s="830" t="s">
        <v>574</v>
      </c>
      <c r="AL70" s="830"/>
      <c r="AM70" s="830"/>
      <c r="AN70" s="830"/>
      <c r="AO70" s="830"/>
      <c r="AP70" s="830">
        <v>0</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20</v>
      </c>
      <c r="R71" s="830"/>
      <c r="S71" s="830"/>
      <c r="T71" s="830"/>
      <c r="U71" s="830"/>
      <c r="V71" s="830">
        <v>19</v>
      </c>
      <c r="W71" s="830"/>
      <c r="X71" s="830"/>
      <c r="Y71" s="830"/>
      <c r="Z71" s="830"/>
      <c r="AA71" s="830">
        <v>1</v>
      </c>
      <c r="AB71" s="830"/>
      <c r="AC71" s="830"/>
      <c r="AD71" s="830"/>
      <c r="AE71" s="830"/>
      <c r="AF71" s="830">
        <v>1</v>
      </c>
      <c r="AG71" s="830"/>
      <c r="AH71" s="830"/>
      <c r="AI71" s="830"/>
      <c r="AJ71" s="830"/>
      <c r="AK71" s="830" t="s">
        <v>574</v>
      </c>
      <c r="AL71" s="830"/>
      <c r="AM71" s="830"/>
      <c r="AN71" s="830"/>
      <c r="AO71" s="830"/>
      <c r="AP71" s="830">
        <v>0</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64</v>
      </c>
      <c r="AG88" s="844"/>
      <c r="AH88" s="844"/>
      <c r="AI88" s="844"/>
      <c r="AJ88" s="844"/>
      <c r="AK88" s="841"/>
      <c r="AL88" s="841"/>
      <c r="AM88" s="841"/>
      <c r="AN88" s="841"/>
      <c r="AO88" s="841"/>
      <c r="AP88" s="844">
        <v>0</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47</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311</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311</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311</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598453</v>
      </c>
      <c r="AB110" s="900"/>
      <c r="AC110" s="900"/>
      <c r="AD110" s="900"/>
      <c r="AE110" s="901"/>
      <c r="AF110" s="902">
        <v>629282</v>
      </c>
      <c r="AG110" s="900"/>
      <c r="AH110" s="900"/>
      <c r="AI110" s="900"/>
      <c r="AJ110" s="901"/>
      <c r="AK110" s="902">
        <v>623239</v>
      </c>
      <c r="AL110" s="900"/>
      <c r="AM110" s="900"/>
      <c r="AN110" s="900"/>
      <c r="AO110" s="901"/>
      <c r="AP110" s="903">
        <v>18.8</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5313483</v>
      </c>
      <c r="BR110" s="931"/>
      <c r="BS110" s="931"/>
      <c r="BT110" s="931"/>
      <c r="BU110" s="931"/>
      <c r="BV110" s="931">
        <v>5074506</v>
      </c>
      <c r="BW110" s="931"/>
      <c r="BX110" s="931"/>
      <c r="BY110" s="931"/>
      <c r="BZ110" s="931"/>
      <c r="CA110" s="931">
        <v>4647237</v>
      </c>
      <c r="CB110" s="931"/>
      <c r="CC110" s="931"/>
      <c r="CD110" s="931"/>
      <c r="CE110" s="931"/>
      <c r="CF110" s="944">
        <v>139.9</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141</v>
      </c>
      <c r="DH110" s="931"/>
      <c r="DI110" s="931"/>
      <c r="DJ110" s="931"/>
      <c r="DK110" s="931"/>
      <c r="DL110" s="931" t="s">
        <v>437</v>
      </c>
      <c r="DM110" s="931"/>
      <c r="DN110" s="931"/>
      <c r="DO110" s="931"/>
      <c r="DP110" s="931"/>
      <c r="DQ110" s="931" t="s">
        <v>437</v>
      </c>
      <c r="DR110" s="931"/>
      <c r="DS110" s="931"/>
      <c r="DT110" s="931"/>
      <c r="DU110" s="931"/>
      <c r="DV110" s="932" t="s">
        <v>141</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141</v>
      </c>
      <c r="AG111" s="938"/>
      <c r="AH111" s="938"/>
      <c r="AI111" s="938"/>
      <c r="AJ111" s="939"/>
      <c r="AK111" s="940" t="s">
        <v>141</v>
      </c>
      <c r="AL111" s="938"/>
      <c r="AM111" s="938"/>
      <c r="AN111" s="938"/>
      <c r="AO111" s="939"/>
      <c r="AP111" s="941" t="s">
        <v>141</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9162</v>
      </c>
      <c r="BR111" s="926"/>
      <c r="BS111" s="926"/>
      <c r="BT111" s="926"/>
      <c r="BU111" s="926"/>
      <c r="BV111" s="926">
        <v>4636</v>
      </c>
      <c r="BW111" s="926"/>
      <c r="BX111" s="926"/>
      <c r="BY111" s="926"/>
      <c r="BZ111" s="926"/>
      <c r="CA111" s="926">
        <v>179247</v>
      </c>
      <c r="CB111" s="926"/>
      <c r="CC111" s="926"/>
      <c r="CD111" s="926"/>
      <c r="CE111" s="926"/>
      <c r="CF111" s="920">
        <v>5.4</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141</v>
      </c>
      <c r="DH111" s="926"/>
      <c r="DI111" s="926"/>
      <c r="DJ111" s="926"/>
      <c r="DK111" s="926"/>
      <c r="DL111" s="926" t="s">
        <v>141</v>
      </c>
      <c r="DM111" s="926"/>
      <c r="DN111" s="926"/>
      <c r="DO111" s="926"/>
      <c r="DP111" s="926"/>
      <c r="DQ111" s="926" t="s">
        <v>141</v>
      </c>
      <c r="DR111" s="926"/>
      <c r="DS111" s="926"/>
      <c r="DT111" s="926"/>
      <c r="DU111" s="926"/>
      <c r="DV111" s="927" t="s">
        <v>141</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141</v>
      </c>
      <c r="AB112" s="959"/>
      <c r="AC112" s="959"/>
      <c r="AD112" s="959"/>
      <c r="AE112" s="960"/>
      <c r="AF112" s="961" t="s">
        <v>141</v>
      </c>
      <c r="AG112" s="959"/>
      <c r="AH112" s="959"/>
      <c r="AI112" s="959"/>
      <c r="AJ112" s="960"/>
      <c r="AK112" s="961" t="s">
        <v>141</v>
      </c>
      <c r="AL112" s="959"/>
      <c r="AM112" s="959"/>
      <c r="AN112" s="959"/>
      <c r="AO112" s="960"/>
      <c r="AP112" s="962" t="s">
        <v>141</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670197</v>
      </c>
      <c r="BR112" s="926"/>
      <c r="BS112" s="926"/>
      <c r="BT112" s="926"/>
      <c r="BU112" s="926"/>
      <c r="BV112" s="926">
        <v>579580</v>
      </c>
      <c r="BW112" s="926"/>
      <c r="BX112" s="926"/>
      <c r="BY112" s="926"/>
      <c r="BZ112" s="926"/>
      <c r="CA112" s="926">
        <v>472211</v>
      </c>
      <c r="CB112" s="926"/>
      <c r="CC112" s="926"/>
      <c r="CD112" s="926"/>
      <c r="CE112" s="926"/>
      <c r="CF112" s="920">
        <v>14.2</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141</v>
      </c>
      <c r="DH112" s="926"/>
      <c r="DI112" s="926"/>
      <c r="DJ112" s="926"/>
      <c r="DK112" s="926"/>
      <c r="DL112" s="926" t="s">
        <v>141</v>
      </c>
      <c r="DM112" s="926"/>
      <c r="DN112" s="926"/>
      <c r="DO112" s="926"/>
      <c r="DP112" s="926"/>
      <c r="DQ112" s="926" t="s">
        <v>141</v>
      </c>
      <c r="DR112" s="926"/>
      <c r="DS112" s="926"/>
      <c r="DT112" s="926"/>
      <c r="DU112" s="926"/>
      <c r="DV112" s="927" t="s">
        <v>141</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137618</v>
      </c>
      <c r="AB113" s="938"/>
      <c r="AC113" s="938"/>
      <c r="AD113" s="938"/>
      <c r="AE113" s="939"/>
      <c r="AF113" s="940">
        <v>137695</v>
      </c>
      <c r="AG113" s="938"/>
      <c r="AH113" s="938"/>
      <c r="AI113" s="938"/>
      <c r="AJ113" s="939"/>
      <c r="AK113" s="940">
        <v>131027</v>
      </c>
      <c r="AL113" s="938"/>
      <c r="AM113" s="938"/>
      <c r="AN113" s="938"/>
      <c r="AO113" s="939"/>
      <c r="AP113" s="941">
        <v>3.9</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141</v>
      </c>
      <c r="BR113" s="926"/>
      <c r="BS113" s="926"/>
      <c r="BT113" s="926"/>
      <c r="BU113" s="926"/>
      <c r="BV113" s="926" t="s">
        <v>141</v>
      </c>
      <c r="BW113" s="926"/>
      <c r="BX113" s="926"/>
      <c r="BY113" s="926"/>
      <c r="BZ113" s="926"/>
      <c r="CA113" s="926" t="s">
        <v>141</v>
      </c>
      <c r="CB113" s="926"/>
      <c r="CC113" s="926"/>
      <c r="CD113" s="926"/>
      <c r="CE113" s="926"/>
      <c r="CF113" s="920" t="s">
        <v>437</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141</v>
      </c>
      <c r="DH113" s="959"/>
      <c r="DI113" s="959"/>
      <c r="DJ113" s="959"/>
      <c r="DK113" s="960"/>
      <c r="DL113" s="961" t="s">
        <v>141</v>
      </c>
      <c r="DM113" s="959"/>
      <c r="DN113" s="959"/>
      <c r="DO113" s="959"/>
      <c r="DP113" s="960"/>
      <c r="DQ113" s="961" t="s">
        <v>141</v>
      </c>
      <c r="DR113" s="959"/>
      <c r="DS113" s="959"/>
      <c r="DT113" s="959"/>
      <c r="DU113" s="960"/>
      <c r="DV113" s="962" t="s">
        <v>141</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141</v>
      </c>
      <c r="AB114" s="959"/>
      <c r="AC114" s="959"/>
      <c r="AD114" s="959"/>
      <c r="AE114" s="960"/>
      <c r="AF114" s="961" t="s">
        <v>141</v>
      </c>
      <c r="AG114" s="959"/>
      <c r="AH114" s="959"/>
      <c r="AI114" s="959"/>
      <c r="AJ114" s="960"/>
      <c r="AK114" s="961" t="s">
        <v>141</v>
      </c>
      <c r="AL114" s="959"/>
      <c r="AM114" s="959"/>
      <c r="AN114" s="959"/>
      <c r="AO114" s="960"/>
      <c r="AP114" s="962" t="s">
        <v>141</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920808</v>
      </c>
      <c r="BR114" s="926"/>
      <c r="BS114" s="926"/>
      <c r="BT114" s="926"/>
      <c r="BU114" s="926"/>
      <c r="BV114" s="926">
        <v>895519</v>
      </c>
      <c r="BW114" s="926"/>
      <c r="BX114" s="926"/>
      <c r="BY114" s="926"/>
      <c r="BZ114" s="926"/>
      <c r="CA114" s="926">
        <v>886688</v>
      </c>
      <c r="CB114" s="926"/>
      <c r="CC114" s="926"/>
      <c r="CD114" s="926"/>
      <c r="CE114" s="926"/>
      <c r="CF114" s="920">
        <v>26.7</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141</v>
      </c>
      <c r="DH114" s="959"/>
      <c r="DI114" s="959"/>
      <c r="DJ114" s="959"/>
      <c r="DK114" s="960"/>
      <c r="DL114" s="961" t="s">
        <v>141</v>
      </c>
      <c r="DM114" s="959"/>
      <c r="DN114" s="959"/>
      <c r="DO114" s="959"/>
      <c r="DP114" s="960"/>
      <c r="DQ114" s="961" t="s">
        <v>437</v>
      </c>
      <c r="DR114" s="959"/>
      <c r="DS114" s="959"/>
      <c r="DT114" s="959"/>
      <c r="DU114" s="960"/>
      <c r="DV114" s="962" t="s">
        <v>141</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526</v>
      </c>
      <c r="AB115" s="938"/>
      <c r="AC115" s="938"/>
      <c r="AD115" s="938"/>
      <c r="AE115" s="939"/>
      <c r="AF115" s="940">
        <v>370</v>
      </c>
      <c r="AG115" s="938"/>
      <c r="AH115" s="938"/>
      <c r="AI115" s="938"/>
      <c r="AJ115" s="939"/>
      <c r="AK115" s="940">
        <v>268</v>
      </c>
      <c r="AL115" s="938"/>
      <c r="AM115" s="938"/>
      <c r="AN115" s="938"/>
      <c r="AO115" s="939"/>
      <c r="AP115" s="941">
        <v>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141</v>
      </c>
      <c r="BR115" s="926"/>
      <c r="BS115" s="926"/>
      <c r="BT115" s="926"/>
      <c r="BU115" s="926"/>
      <c r="BV115" s="926" t="s">
        <v>141</v>
      </c>
      <c r="BW115" s="926"/>
      <c r="BX115" s="926"/>
      <c r="BY115" s="926"/>
      <c r="BZ115" s="926"/>
      <c r="CA115" s="926" t="s">
        <v>437</v>
      </c>
      <c r="CB115" s="926"/>
      <c r="CC115" s="926"/>
      <c r="CD115" s="926"/>
      <c r="CE115" s="926"/>
      <c r="CF115" s="920" t="s">
        <v>141</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437</v>
      </c>
      <c r="DH115" s="959"/>
      <c r="DI115" s="959"/>
      <c r="DJ115" s="959"/>
      <c r="DK115" s="960"/>
      <c r="DL115" s="961" t="s">
        <v>141</v>
      </c>
      <c r="DM115" s="959"/>
      <c r="DN115" s="959"/>
      <c r="DO115" s="959"/>
      <c r="DP115" s="960"/>
      <c r="DQ115" s="961" t="s">
        <v>437</v>
      </c>
      <c r="DR115" s="959"/>
      <c r="DS115" s="959"/>
      <c r="DT115" s="959"/>
      <c r="DU115" s="960"/>
      <c r="DV115" s="962" t="s">
        <v>141</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58</v>
      </c>
      <c r="AB116" s="959"/>
      <c r="AC116" s="959"/>
      <c r="AD116" s="959"/>
      <c r="AE116" s="960"/>
      <c r="AF116" s="961" t="s">
        <v>141</v>
      </c>
      <c r="AG116" s="959"/>
      <c r="AH116" s="959"/>
      <c r="AI116" s="959"/>
      <c r="AJ116" s="960"/>
      <c r="AK116" s="961" t="s">
        <v>141</v>
      </c>
      <c r="AL116" s="959"/>
      <c r="AM116" s="959"/>
      <c r="AN116" s="959"/>
      <c r="AO116" s="960"/>
      <c r="AP116" s="962" t="s">
        <v>437</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141</v>
      </c>
      <c r="BR116" s="926"/>
      <c r="BS116" s="926"/>
      <c r="BT116" s="926"/>
      <c r="BU116" s="926"/>
      <c r="BV116" s="926" t="s">
        <v>141</v>
      </c>
      <c r="BW116" s="926"/>
      <c r="BX116" s="926"/>
      <c r="BY116" s="926"/>
      <c r="BZ116" s="926"/>
      <c r="CA116" s="926" t="s">
        <v>141</v>
      </c>
      <c r="CB116" s="926"/>
      <c r="CC116" s="926"/>
      <c r="CD116" s="926"/>
      <c r="CE116" s="926"/>
      <c r="CF116" s="920" t="s">
        <v>141</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141</v>
      </c>
      <c r="DH116" s="959"/>
      <c r="DI116" s="959"/>
      <c r="DJ116" s="959"/>
      <c r="DK116" s="960"/>
      <c r="DL116" s="961" t="s">
        <v>141</v>
      </c>
      <c r="DM116" s="959"/>
      <c r="DN116" s="959"/>
      <c r="DO116" s="959"/>
      <c r="DP116" s="960"/>
      <c r="DQ116" s="961" t="s">
        <v>141</v>
      </c>
      <c r="DR116" s="959"/>
      <c r="DS116" s="959"/>
      <c r="DT116" s="959"/>
      <c r="DU116" s="960"/>
      <c r="DV116" s="962" t="s">
        <v>141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736655</v>
      </c>
      <c r="AB117" s="979"/>
      <c r="AC117" s="979"/>
      <c r="AD117" s="979"/>
      <c r="AE117" s="980"/>
      <c r="AF117" s="981">
        <v>767347</v>
      </c>
      <c r="AG117" s="979"/>
      <c r="AH117" s="979"/>
      <c r="AI117" s="979"/>
      <c r="AJ117" s="980"/>
      <c r="AK117" s="981">
        <v>754534</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141</v>
      </c>
      <c r="BR117" s="926"/>
      <c r="BS117" s="926"/>
      <c r="BT117" s="926"/>
      <c r="BU117" s="926"/>
      <c r="BV117" s="926" t="s">
        <v>141</v>
      </c>
      <c r="BW117" s="926"/>
      <c r="BX117" s="926"/>
      <c r="BY117" s="926"/>
      <c r="BZ117" s="926"/>
      <c r="CA117" s="926" t="s">
        <v>141</v>
      </c>
      <c r="CB117" s="926"/>
      <c r="CC117" s="926"/>
      <c r="CD117" s="926"/>
      <c r="CE117" s="926"/>
      <c r="CF117" s="920" t="s">
        <v>409</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141</v>
      </c>
      <c r="DH117" s="959"/>
      <c r="DI117" s="959"/>
      <c r="DJ117" s="959"/>
      <c r="DK117" s="960"/>
      <c r="DL117" s="961" t="s">
        <v>141</v>
      </c>
      <c r="DM117" s="959"/>
      <c r="DN117" s="959"/>
      <c r="DO117" s="959"/>
      <c r="DP117" s="960"/>
      <c r="DQ117" s="961" t="s">
        <v>141</v>
      </c>
      <c r="DR117" s="959"/>
      <c r="DS117" s="959"/>
      <c r="DT117" s="959"/>
      <c r="DU117" s="960"/>
      <c r="DV117" s="962" t="s">
        <v>141</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311</v>
      </c>
      <c r="AL118" s="893"/>
      <c r="AM118" s="893"/>
      <c r="AN118" s="893"/>
      <c r="AO118" s="894"/>
      <c r="AP118" s="970" t="s">
        <v>431</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141</v>
      </c>
      <c r="BR118" s="1000"/>
      <c r="BS118" s="1000"/>
      <c r="BT118" s="1000"/>
      <c r="BU118" s="1000"/>
      <c r="BV118" s="1000" t="s">
        <v>141</v>
      </c>
      <c r="BW118" s="1000"/>
      <c r="BX118" s="1000"/>
      <c r="BY118" s="1000"/>
      <c r="BZ118" s="1000"/>
      <c r="CA118" s="1000" t="s">
        <v>141</v>
      </c>
      <c r="CB118" s="1000"/>
      <c r="CC118" s="1000"/>
      <c r="CD118" s="1000"/>
      <c r="CE118" s="1000"/>
      <c r="CF118" s="920" t="s">
        <v>141</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141</v>
      </c>
      <c r="DH118" s="959"/>
      <c r="DI118" s="959"/>
      <c r="DJ118" s="959"/>
      <c r="DK118" s="960"/>
      <c r="DL118" s="961" t="s">
        <v>141</v>
      </c>
      <c r="DM118" s="959"/>
      <c r="DN118" s="959"/>
      <c r="DO118" s="959"/>
      <c r="DP118" s="960"/>
      <c r="DQ118" s="961" t="s">
        <v>141</v>
      </c>
      <c r="DR118" s="959"/>
      <c r="DS118" s="959"/>
      <c r="DT118" s="959"/>
      <c r="DU118" s="960"/>
      <c r="DV118" s="962" t="s">
        <v>141</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141</v>
      </c>
      <c r="AB119" s="900"/>
      <c r="AC119" s="900"/>
      <c r="AD119" s="900"/>
      <c r="AE119" s="901"/>
      <c r="AF119" s="902" t="s">
        <v>437</v>
      </c>
      <c r="AG119" s="900"/>
      <c r="AH119" s="900"/>
      <c r="AI119" s="900"/>
      <c r="AJ119" s="901"/>
      <c r="AK119" s="902" t="s">
        <v>141</v>
      </c>
      <c r="AL119" s="900"/>
      <c r="AM119" s="900"/>
      <c r="AN119" s="900"/>
      <c r="AO119" s="901"/>
      <c r="AP119" s="903" t="s">
        <v>409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462</v>
      </c>
      <c r="BP119" s="1005"/>
      <c r="BQ119" s="999">
        <v>6913650</v>
      </c>
      <c r="BR119" s="1000"/>
      <c r="BS119" s="1000"/>
      <c r="BT119" s="1000"/>
      <c r="BU119" s="1000"/>
      <c r="BV119" s="1000">
        <v>6554241</v>
      </c>
      <c r="BW119" s="1000"/>
      <c r="BX119" s="1000"/>
      <c r="BY119" s="1000"/>
      <c r="BZ119" s="1000"/>
      <c r="CA119" s="1000">
        <v>6185383</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9162</v>
      </c>
      <c r="DH119" s="986"/>
      <c r="DI119" s="986"/>
      <c r="DJ119" s="986"/>
      <c r="DK119" s="987"/>
      <c r="DL119" s="985">
        <v>4636</v>
      </c>
      <c r="DM119" s="986"/>
      <c r="DN119" s="986"/>
      <c r="DO119" s="986"/>
      <c r="DP119" s="987"/>
      <c r="DQ119" s="985">
        <v>179247</v>
      </c>
      <c r="DR119" s="986"/>
      <c r="DS119" s="986"/>
      <c r="DT119" s="986"/>
      <c r="DU119" s="987"/>
      <c r="DV119" s="988">
        <v>5.4</v>
      </c>
      <c r="DW119" s="989"/>
      <c r="DX119" s="989"/>
      <c r="DY119" s="989"/>
      <c r="DZ119" s="990"/>
    </row>
    <row r="120" spans="1:130" s="230" customFormat="1" ht="26.25" customHeight="1" x14ac:dyDescent="0.15">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141</v>
      </c>
      <c r="AB120" s="959"/>
      <c r="AC120" s="959"/>
      <c r="AD120" s="959"/>
      <c r="AE120" s="960"/>
      <c r="AF120" s="961" t="s">
        <v>437</v>
      </c>
      <c r="AG120" s="959"/>
      <c r="AH120" s="959"/>
      <c r="AI120" s="959"/>
      <c r="AJ120" s="960"/>
      <c r="AK120" s="961" t="s">
        <v>409</v>
      </c>
      <c r="AL120" s="959"/>
      <c r="AM120" s="959"/>
      <c r="AN120" s="959"/>
      <c r="AO120" s="960"/>
      <c r="AP120" s="962" t="s">
        <v>141</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4364832</v>
      </c>
      <c r="BR120" s="931"/>
      <c r="BS120" s="931"/>
      <c r="BT120" s="931"/>
      <c r="BU120" s="931"/>
      <c r="BV120" s="931">
        <v>4715467</v>
      </c>
      <c r="BW120" s="931"/>
      <c r="BX120" s="931"/>
      <c r="BY120" s="931"/>
      <c r="BZ120" s="931"/>
      <c r="CA120" s="931">
        <v>4810912</v>
      </c>
      <c r="CB120" s="931"/>
      <c r="CC120" s="931"/>
      <c r="CD120" s="931"/>
      <c r="CE120" s="931"/>
      <c r="CF120" s="944">
        <v>144.80000000000001</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669644</v>
      </c>
      <c r="DH120" s="931"/>
      <c r="DI120" s="931"/>
      <c r="DJ120" s="931"/>
      <c r="DK120" s="931"/>
      <c r="DL120" s="931">
        <v>575831</v>
      </c>
      <c r="DM120" s="931"/>
      <c r="DN120" s="931"/>
      <c r="DO120" s="931"/>
      <c r="DP120" s="931"/>
      <c r="DQ120" s="931">
        <v>468811</v>
      </c>
      <c r="DR120" s="931"/>
      <c r="DS120" s="931"/>
      <c r="DT120" s="931"/>
      <c r="DU120" s="931"/>
      <c r="DV120" s="932">
        <v>14.1</v>
      </c>
      <c r="DW120" s="932"/>
      <c r="DX120" s="932"/>
      <c r="DY120" s="932"/>
      <c r="DZ120" s="933"/>
    </row>
    <row r="121" spans="1:130" s="230" customFormat="1" ht="26.25" customHeight="1" x14ac:dyDescent="0.15">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409</v>
      </c>
      <c r="AB121" s="959"/>
      <c r="AC121" s="959"/>
      <c r="AD121" s="959"/>
      <c r="AE121" s="960"/>
      <c r="AF121" s="961" t="s">
        <v>141</v>
      </c>
      <c r="AG121" s="959"/>
      <c r="AH121" s="959"/>
      <c r="AI121" s="959"/>
      <c r="AJ121" s="960"/>
      <c r="AK121" s="961" t="s">
        <v>437</v>
      </c>
      <c r="AL121" s="959"/>
      <c r="AM121" s="959"/>
      <c r="AN121" s="959"/>
      <c r="AO121" s="960"/>
      <c r="AP121" s="962" t="s">
        <v>141</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113378</v>
      </c>
      <c r="BR121" s="926"/>
      <c r="BS121" s="926"/>
      <c r="BT121" s="926"/>
      <c r="BU121" s="926"/>
      <c r="BV121" s="926">
        <v>75165</v>
      </c>
      <c r="BW121" s="926"/>
      <c r="BX121" s="926"/>
      <c r="BY121" s="926"/>
      <c r="BZ121" s="926"/>
      <c r="CA121" s="926">
        <v>43478</v>
      </c>
      <c r="CB121" s="926"/>
      <c r="CC121" s="926"/>
      <c r="CD121" s="926"/>
      <c r="CE121" s="926"/>
      <c r="CF121" s="920">
        <v>1.3</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t="s">
        <v>141</v>
      </c>
      <c r="DH121" s="926"/>
      <c r="DI121" s="926"/>
      <c r="DJ121" s="926"/>
      <c r="DK121" s="926"/>
      <c r="DL121" s="926">
        <v>3630</v>
      </c>
      <c r="DM121" s="926"/>
      <c r="DN121" s="926"/>
      <c r="DO121" s="926"/>
      <c r="DP121" s="926"/>
      <c r="DQ121" s="926">
        <v>3350</v>
      </c>
      <c r="DR121" s="926"/>
      <c r="DS121" s="926"/>
      <c r="DT121" s="926"/>
      <c r="DU121" s="926"/>
      <c r="DV121" s="927">
        <v>0.1</v>
      </c>
      <c r="DW121" s="927"/>
      <c r="DX121" s="927"/>
      <c r="DY121" s="927"/>
      <c r="DZ121" s="928"/>
    </row>
    <row r="122" spans="1:130" s="230" customFormat="1" ht="26.25" customHeight="1" x14ac:dyDescent="0.15">
      <c r="A122" s="1063"/>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141</v>
      </c>
      <c r="AB122" s="959"/>
      <c r="AC122" s="959"/>
      <c r="AD122" s="959"/>
      <c r="AE122" s="960"/>
      <c r="AF122" s="961" t="s">
        <v>141</v>
      </c>
      <c r="AG122" s="959"/>
      <c r="AH122" s="959"/>
      <c r="AI122" s="959"/>
      <c r="AJ122" s="960"/>
      <c r="AK122" s="961" t="s">
        <v>409</v>
      </c>
      <c r="AL122" s="959"/>
      <c r="AM122" s="959"/>
      <c r="AN122" s="959"/>
      <c r="AO122" s="960"/>
      <c r="AP122" s="962" t="s">
        <v>409</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4499213</v>
      </c>
      <c r="BR122" s="1000"/>
      <c r="BS122" s="1000"/>
      <c r="BT122" s="1000"/>
      <c r="BU122" s="1000"/>
      <c r="BV122" s="1000">
        <v>4314237</v>
      </c>
      <c r="BW122" s="1000"/>
      <c r="BX122" s="1000"/>
      <c r="BY122" s="1000"/>
      <c r="BZ122" s="1000"/>
      <c r="CA122" s="1000">
        <v>3947527</v>
      </c>
      <c r="CB122" s="1000"/>
      <c r="CC122" s="1000"/>
      <c r="CD122" s="1000"/>
      <c r="CE122" s="1000"/>
      <c r="CF122" s="1017">
        <v>118.8</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v>553</v>
      </c>
      <c r="DH122" s="926"/>
      <c r="DI122" s="926"/>
      <c r="DJ122" s="926"/>
      <c r="DK122" s="926"/>
      <c r="DL122" s="926">
        <v>119</v>
      </c>
      <c r="DM122" s="926"/>
      <c r="DN122" s="926"/>
      <c r="DO122" s="926"/>
      <c r="DP122" s="926"/>
      <c r="DQ122" s="926">
        <v>50</v>
      </c>
      <c r="DR122" s="926"/>
      <c r="DS122" s="926"/>
      <c r="DT122" s="926"/>
      <c r="DU122" s="926"/>
      <c r="DV122" s="927">
        <v>0</v>
      </c>
      <c r="DW122" s="927"/>
      <c r="DX122" s="927"/>
      <c r="DY122" s="927"/>
      <c r="DZ122" s="928"/>
    </row>
    <row r="123" spans="1:130" s="230" customFormat="1" ht="26.25" customHeight="1" x14ac:dyDescent="0.15">
      <c r="A123" s="1063"/>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141</v>
      </c>
      <c r="AB123" s="959"/>
      <c r="AC123" s="959"/>
      <c r="AD123" s="959"/>
      <c r="AE123" s="960"/>
      <c r="AF123" s="961" t="s">
        <v>141</v>
      </c>
      <c r="AG123" s="959"/>
      <c r="AH123" s="959"/>
      <c r="AI123" s="959"/>
      <c r="AJ123" s="960"/>
      <c r="AK123" s="961" t="s">
        <v>141</v>
      </c>
      <c r="AL123" s="959"/>
      <c r="AM123" s="959"/>
      <c r="AN123" s="959"/>
      <c r="AO123" s="960"/>
      <c r="AP123" s="962" t="s">
        <v>141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472</v>
      </c>
      <c r="BP123" s="1005"/>
      <c r="BQ123" s="1035">
        <v>8977423</v>
      </c>
      <c r="BR123" s="1036"/>
      <c r="BS123" s="1036"/>
      <c r="BT123" s="1036"/>
      <c r="BU123" s="1036"/>
      <c r="BV123" s="1036">
        <v>9104869</v>
      </c>
      <c r="BW123" s="1036"/>
      <c r="BX123" s="1036"/>
      <c r="BY123" s="1036"/>
      <c r="BZ123" s="1036"/>
      <c r="CA123" s="1036">
        <v>8801917</v>
      </c>
      <c r="CB123" s="1036"/>
      <c r="CC123" s="1036"/>
      <c r="CD123" s="1036"/>
      <c r="CE123" s="1036"/>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437</v>
      </c>
      <c r="DH123" s="959"/>
      <c r="DI123" s="959"/>
      <c r="DJ123" s="959"/>
      <c r="DK123" s="960"/>
      <c r="DL123" s="961" t="s">
        <v>437</v>
      </c>
      <c r="DM123" s="959"/>
      <c r="DN123" s="959"/>
      <c r="DO123" s="959"/>
      <c r="DP123" s="960"/>
      <c r="DQ123" s="961" t="s">
        <v>141</v>
      </c>
      <c r="DR123" s="959"/>
      <c r="DS123" s="959"/>
      <c r="DT123" s="959"/>
      <c r="DU123" s="960"/>
      <c r="DV123" s="962" t="s">
        <v>141</v>
      </c>
      <c r="DW123" s="963"/>
      <c r="DX123" s="963"/>
      <c r="DY123" s="963"/>
      <c r="DZ123" s="964"/>
    </row>
    <row r="124" spans="1:130" s="230" customFormat="1" ht="26.25" customHeight="1" thickBot="1" x14ac:dyDescent="0.2">
      <c r="A124" s="1063"/>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437</v>
      </c>
      <c r="AB124" s="959"/>
      <c r="AC124" s="959"/>
      <c r="AD124" s="959"/>
      <c r="AE124" s="960"/>
      <c r="AF124" s="961" t="s">
        <v>141</v>
      </c>
      <c r="AG124" s="959"/>
      <c r="AH124" s="959"/>
      <c r="AI124" s="959"/>
      <c r="AJ124" s="960"/>
      <c r="AK124" s="961" t="s">
        <v>141</v>
      </c>
      <c r="AL124" s="959"/>
      <c r="AM124" s="959"/>
      <c r="AN124" s="959"/>
      <c r="AO124" s="960"/>
      <c r="AP124" s="962" t="s">
        <v>141</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409</v>
      </c>
      <c r="BR124" s="1027"/>
      <c r="BS124" s="1027"/>
      <c r="BT124" s="1027"/>
      <c r="BU124" s="1027"/>
      <c r="BV124" s="1027" t="s">
        <v>141</v>
      </c>
      <c r="BW124" s="1027"/>
      <c r="BX124" s="1027"/>
      <c r="BY124" s="1027"/>
      <c r="BZ124" s="1027"/>
      <c r="CA124" s="1027" t="s">
        <v>437</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141</v>
      </c>
      <c r="DH124" s="986"/>
      <c r="DI124" s="986"/>
      <c r="DJ124" s="986"/>
      <c r="DK124" s="987"/>
      <c r="DL124" s="985" t="s">
        <v>141</v>
      </c>
      <c r="DM124" s="986"/>
      <c r="DN124" s="986"/>
      <c r="DO124" s="986"/>
      <c r="DP124" s="987"/>
      <c r="DQ124" s="985" t="s">
        <v>141</v>
      </c>
      <c r="DR124" s="986"/>
      <c r="DS124" s="986"/>
      <c r="DT124" s="986"/>
      <c r="DU124" s="987"/>
      <c r="DV124" s="988" t="s">
        <v>141</v>
      </c>
      <c r="DW124" s="989"/>
      <c r="DX124" s="989"/>
      <c r="DY124" s="989"/>
      <c r="DZ124" s="990"/>
    </row>
    <row r="125" spans="1:130" s="230" customFormat="1" ht="26.25" customHeight="1" x14ac:dyDescent="0.15">
      <c r="A125" s="1063"/>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141</v>
      </c>
      <c r="AB125" s="959"/>
      <c r="AC125" s="959"/>
      <c r="AD125" s="959"/>
      <c r="AE125" s="960"/>
      <c r="AF125" s="961" t="s">
        <v>141</v>
      </c>
      <c r="AG125" s="959"/>
      <c r="AH125" s="959"/>
      <c r="AI125" s="959"/>
      <c r="AJ125" s="960"/>
      <c r="AK125" s="961" t="s">
        <v>141</v>
      </c>
      <c r="AL125" s="959"/>
      <c r="AM125" s="959"/>
      <c r="AN125" s="959"/>
      <c r="AO125" s="960"/>
      <c r="AP125" s="962" t="s">
        <v>141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141</v>
      </c>
      <c r="DH125" s="931"/>
      <c r="DI125" s="931"/>
      <c r="DJ125" s="931"/>
      <c r="DK125" s="931"/>
      <c r="DL125" s="931" t="s">
        <v>437</v>
      </c>
      <c r="DM125" s="931"/>
      <c r="DN125" s="931"/>
      <c r="DO125" s="931"/>
      <c r="DP125" s="931"/>
      <c r="DQ125" s="931" t="s">
        <v>437</v>
      </c>
      <c r="DR125" s="931"/>
      <c r="DS125" s="931"/>
      <c r="DT125" s="931"/>
      <c r="DU125" s="931"/>
      <c r="DV125" s="932" t="s">
        <v>437</v>
      </c>
      <c r="DW125" s="932"/>
      <c r="DX125" s="932"/>
      <c r="DY125" s="932"/>
      <c r="DZ125" s="933"/>
    </row>
    <row r="126" spans="1:130" s="230" customFormat="1" ht="26.25" customHeight="1" thickBot="1" x14ac:dyDescent="0.2">
      <c r="A126" s="1063"/>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437</v>
      </c>
      <c r="AB126" s="959"/>
      <c r="AC126" s="959"/>
      <c r="AD126" s="959"/>
      <c r="AE126" s="960"/>
      <c r="AF126" s="961" t="s">
        <v>141</v>
      </c>
      <c r="AG126" s="959"/>
      <c r="AH126" s="959"/>
      <c r="AI126" s="959"/>
      <c r="AJ126" s="960"/>
      <c r="AK126" s="961" t="s">
        <v>141</v>
      </c>
      <c r="AL126" s="959"/>
      <c r="AM126" s="959"/>
      <c r="AN126" s="959"/>
      <c r="AO126" s="960"/>
      <c r="AP126" s="962" t="s">
        <v>141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141</v>
      </c>
      <c r="DH126" s="926"/>
      <c r="DI126" s="926"/>
      <c r="DJ126" s="926"/>
      <c r="DK126" s="926"/>
      <c r="DL126" s="926" t="s">
        <v>141</v>
      </c>
      <c r="DM126" s="926"/>
      <c r="DN126" s="926"/>
      <c r="DO126" s="926"/>
      <c r="DP126" s="926"/>
      <c r="DQ126" s="926" t="s">
        <v>141</v>
      </c>
      <c r="DR126" s="926"/>
      <c r="DS126" s="926"/>
      <c r="DT126" s="926"/>
      <c r="DU126" s="926"/>
      <c r="DV126" s="927" t="s">
        <v>141</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526</v>
      </c>
      <c r="AB127" s="959"/>
      <c r="AC127" s="959"/>
      <c r="AD127" s="959"/>
      <c r="AE127" s="960"/>
      <c r="AF127" s="961">
        <v>370</v>
      </c>
      <c r="AG127" s="959"/>
      <c r="AH127" s="959"/>
      <c r="AI127" s="959"/>
      <c r="AJ127" s="960"/>
      <c r="AK127" s="961">
        <v>268</v>
      </c>
      <c r="AL127" s="959"/>
      <c r="AM127" s="959"/>
      <c r="AN127" s="959"/>
      <c r="AO127" s="960"/>
      <c r="AP127" s="962">
        <v>0</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141</v>
      </c>
      <c r="DH127" s="926"/>
      <c r="DI127" s="926"/>
      <c r="DJ127" s="926"/>
      <c r="DK127" s="926"/>
      <c r="DL127" s="926" t="s">
        <v>141</v>
      </c>
      <c r="DM127" s="926"/>
      <c r="DN127" s="926"/>
      <c r="DO127" s="926"/>
      <c r="DP127" s="926"/>
      <c r="DQ127" s="926" t="s">
        <v>141</v>
      </c>
      <c r="DR127" s="926"/>
      <c r="DS127" s="926"/>
      <c r="DT127" s="926"/>
      <c r="DU127" s="926"/>
      <c r="DV127" s="927" t="s">
        <v>437</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37281</v>
      </c>
      <c r="AB128" s="1052"/>
      <c r="AC128" s="1052"/>
      <c r="AD128" s="1052"/>
      <c r="AE128" s="1053"/>
      <c r="AF128" s="1054">
        <v>41821</v>
      </c>
      <c r="AG128" s="1052"/>
      <c r="AH128" s="1052"/>
      <c r="AI128" s="1052"/>
      <c r="AJ128" s="1053"/>
      <c r="AK128" s="1054">
        <v>16336</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141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437</v>
      </c>
      <c r="DH128" s="1044"/>
      <c r="DI128" s="1044"/>
      <c r="DJ128" s="1044"/>
      <c r="DK128" s="1044"/>
      <c r="DL128" s="1044" t="s">
        <v>141</v>
      </c>
      <c r="DM128" s="1044"/>
      <c r="DN128" s="1044"/>
      <c r="DO128" s="1044"/>
      <c r="DP128" s="1044"/>
      <c r="DQ128" s="1044" t="s">
        <v>141</v>
      </c>
      <c r="DR128" s="1044"/>
      <c r="DS128" s="1044"/>
      <c r="DT128" s="1044"/>
      <c r="DU128" s="1044"/>
      <c r="DV128" s="1045" t="s">
        <v>141</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3588240</v>
      </c>
      <c r="AB129" s="959"/>
      <c r="AC129" s="959"/>
      <c r="AD129" s="959"/>
      <c r="AE129" s="960"/>
      <c r="AF129" s="961">
        <v>3932122</v>
      </c>
      <c r="AG129" s="959"/>
      <c r="AH129" s="959"/>
      <c r="AI129" s="959"/>
      <c r="AJ129" s="960"/>
      <c r="AK129" s="961">
        <v>3846723</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141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507585</v>
      </c>
      <c r="AB130" s="959"/>
      <c r="AC130" s="959"/>
      <c r="AD130" s="959"/>
      <c r="AE130" s="960"/>
      <c r="AF130" s="961">
        <v>517978</v>
      </c>
      <c r="AG130" s="959"/>
      <c r="AH130" s="959"/>
      <c r="AI130" s="959"/>
      <c r="AJ130" s="960"/>
      <c r="AK130" s="961">
        <v>524976</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6.2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3080655</v>
      </c>
      <c r="AB131" s="986"/>
      <c r="AC131" s="986"/>
      <c r="AD131" s="986"/>
      <c r="AE131" s="987"/>
      <c r="AF131" s="985">
        <v>3414144</v>
      </c>
      <c r="AG131" s="986"/>
      <c r="AH131" s="986"/>
      <c r="AI131" s="986"/>
      <c r="AJ131" s="987"/>
      <c r="AK131" s="985">
        <v>3321747</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141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6.2255916359999999</v>
      </c>
      <c r="AB132" s="1097"/>
      <c r="AC132" s="1097"/>
      <c r="AD132" s="1097"/>
      <c r="AE132" s="1098"/>
      <c r="AF132" s="1099">
        <v>6.079064035</v>
      </c>
      <c r="AG132" s="1097"/>
      <c r="AH132" s="1097"/>
      <c r="AI132" s="1097"/>
      <c r="AJ132" s="1098"/>
      <c r="AK132" s="1099">
        <v>6.4189717039999996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6.5</v>
      </c>
      <c r="AB133" s="1080"/>
      <c r="AC133" s="1080"/>
      <c r="AD133" s="1080"/>
      <c r="AE133" s="1081"/>
      <c r="AF133" s="1079">
        <v>6.5</v>
      </c>
      <c r="AG133" s="1080"/>
      <c r="AH133" s="1080"/>
      <c r="AI133" s="1080"/>
      <c r="AJ133" s="1081"/>
      <c r="AK133" s="1079">
        <v>6.2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e7o+hrAPZVU2OeKmpa7EfZtsW5+QHdaRQjZnFrhfCthZnxuf4zX03+J4/riH+s9DwCD/nrjYU0tuwuSpmGCtQ==" saltValue="gAEYhbh/IPxdRwdfLYYX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J58" zoomScaleNormal="85" zoomScaleSheetLayoutView="100" workbookViewId="0">
      <selection activeCell="CM72" sqref="CM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0OTDdc0WrLg7jdYA4aVv+xAhuh8inaMSRiiu3/w0IcHz4Qdwg9rmb0NBpwZarSR3SvE7buGyc+4Yogl4IoLmw==" saltValue="MqiIZ2CTGnPOoVMhWE4P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tlizeiXfBxnomQGYKLVG8/J8upWtZoQNRFRvmbCgHfevTChhthqHV6wz5fUP4ZAKlreUT+saPcfhdhPf3Cgg==" saltValue="wXfqVQ1sN1B+Re8++w9NY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R62" sqref="AR6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920391</v>
      </c>
      <c r="AP9" s="281">
        <v>236604</v>
      </c>
      <c r="AQ9" s="282">
        <v>239803</v>
      </c>
      <c r="AR9" s="283">
        <v>-1.3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172550</v>
      </c>
      <c r="AP10" s="284">
        <v>44357</v>
      </c>
      <c r="AQ10" s="285">
        <v>35073</v>
      </c>
      <c r="AR10" s="286">
        <v>26.5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3640</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30744</v>
      </c>
      <c r="AP13" s="284">
        <v>7903</v>
      </c>
      <c r="AQ13" s="285">
        <v>11407</v>
      </c>
      <c r="AR13" s="286">
        <v>-30.7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16718</v>
      </c>
      <c r="AP14" s="284">
        <v>4298</v>
      </c>
      <c r="AQ14" s="285">
        <v>4585</v>
      </c>
      <c r="AR14" s="286">
        <v>-6.3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-64539</v>
      </c>
      <c r="AP15" s="284">
        <v>-16591</v>
      </c>
      <c r="AQ15" s="285">
        <v>-18839</v>
      </c>
      <c r="AR15" s="286">
        <v>-11.9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1075864</v>
      </c>
      <c r="AP16" s="284">
        <v>276572</v>
      </c>
      <c r="AQ16" s="285">
        <v>275669</v>
      </c>
      <c r="AR16" s="286">
        <v>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26.22</v>
      </c>
      <c r="AP21" s="298">
        <v>23.86</v>
      </c>
      <c r="AQ21" s="299">
        <v>2.36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97.1</v>
      </c>
      <c r="AP22" s="303">
        <v>95.5</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623239</v>
      </c>
      <c r="AP32" s="312">
        <v>160216</v>
      </c>
      <c r="AQ32" s="313">
        <v>162926</v>
      </c>
      <c r="AR32" s="314">
        <v>-1.7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v>4</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131027</v>
      </c>
      <c r="AP35" s="312">
        <v>33683</v>
      </c>
      <c r="AQ35" s="313">
        <v>33512</v>
      </c>
      <c r="AR35" s="314">
        <v>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t="s">
        <v>510</v>
      </c>
      <c r="AP36" s="312" t="s">
        <v>510</v>
      </c>
      <c r="AQ36" s="313">
        <v>2866</v>
      </c>
      <c r="AR36" s="314" t="s">
        <v>510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268</v>
      </c>
      <c r="AP37" s="312">
        <v>69</v>
      </c>
      <c r="AQ37" s="313">
        <v>1429</v>
      </c>
      <c r="AR37" s="314">
        <v>-95.2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30</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-16336</v>
      </c>
      <c r="AP39" s="312">
        <v>-4199</v>
      </c>
      <c r="AQ39" s="313">
        <v>-7390</v>
      </c>
      <c r="AR39" s="314">
        <v>-43.2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-524976</v>
      </c>
      <c r="AP40" s="312">
        <v>-134955</v>
      </c>
      <c r="AQ40" s="313">
        <v>-136323</v>
      </c>
      <c r="AR40" s="314">
        <v>-1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213222</v>
      </c>
      <c r="AP41" s="312">
        <v>54813</v>
      </c>
      <c r="AQ41" s="313">
        <v>57054</v>
      </c>
      <c r="AR41" s="314">
        <v>-3.9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806403</v>
      </c>
      <c r="AN51" s="334">
        <v>184785</v>
      </c>
      <c r="AO51" s="335">
        <v>-12.1</v>
      </c>
      <c r="AP51" s="336">
        <v>271581</v>
      </c>
      <c r="AQ51" s="337">
        <v>-6.7</v>
      </c>
      <c r="AR51" s="338">
        <v>-5.4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387026</v>
      </c>
      <c r="AN52" s="342">
        <v>88686</v>
      </c>
      <c r="AO52" s="343">
        <v>2</v>
      </c>
      <c r="AP52" s="344">
        <v>117844</v>
      </c>
      <c r="AQ52" s="345">
        <v>-1</v>
      </c>
      <c r="AR52" s="346">
        <v>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715307</v>
      </c>
      <c r="AN53" s="334">
        <v>168545</v>
      </c>
      <c r="AO53" s="335">
        <v>-8.8000000000000007</v>
      </c>
      <c r="AP53" s="336">
        <v>268375</v>
      </c>
      <c r="AQ53" s="337">
        <v>-1.2</v>
      </c>
      <c r="AR53" s="338">
        <v>-7.6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281810</v>
      </c>
      <c r="AN54" s="342">
        <v>66402</v>
      </c>
      <c r="AO54" s="343">
        <v>-25.1</v>
      </c>
      <c r="AP54" s="344">
        <v>119602</v>
      </c>
      <c r="AQ54" s="345">
        <v>1.5</v>
      </c>
      <c r="AR54" s="346">
        <v>-26.6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1166778</v>
      </c>
      <c r="AN55" s="334">
        <v>283750</v>
      </c>
      <c r="AO55" s="335">
        <v>68.400000000000006</v>
      </c>
      <c r="AP55" s="336">
        <v>301035</v>
      </c>
      <c r="AQ55" s="337">
        <v>12.2</v>
      </c>
      <c r="AR55" s="338">
        <v>56.2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313978</v>
      </c>
      <c r="AN56" s="342">
        <v>76357</v>
      </c>
      <c r="AO56" s="343">
        <v>15</v>
      </c>
      <c r="AP56" s="344">
        <v>154376</v>
      </c>
      <c r="AQ56" s="345">
        <v>29.1</v>
      </c>
      <c r="AR56" s="346">
        <v>-14.1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851778</v>
      </c>
      <c r="AN57" s="334">
        <v>213425</v>
      </c>
      <c r="AO57" s="335">
        <v>-24.8</v>
      </c>
      <c r="AP57" s="336">
        <v>277467</v>
      </c>
      <c r="AQ57" s="337">
        <v>-7.8</v>
      </c>
      <c r="AR57" s="338">
        <v>-17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371486</v>
      </c>
      <c r="AN58" s="342">
        <v>93081</v>
      </c>
      <c r="AO58" s="343">
        <v>21.9</v>
      </c>
      <c r="AP58" s="344">
        <v>128378</v>
      </c>
      <c r="AQ58" s="345">
        <v>-16.8</v>
      </c>
      <c r="AR58" s="346">
        <v>38.700000000000003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752695</v>
      </c>
      <c r="AN59" s="334">
        <v>193495</v>
      </c>
      <c r="AO59" s="335">
        <v>-9.3000000000000007</v>
      </c>
      <c r="AP59" s="336">
        <v>282256</v>
      </c>
      <c r="AQ59" s="337">
        <v>1.7</v>
      </c>
      <c r="AR59" s="338">
        <v>-11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420111</v>
      </c>
      <c r="AN60" s="342">
        <v>107998</v>
      </c>
      <c r="AO60" s="343">
        <v>16</v>
      </c>
      <c r="AP60" s="344">
        <v>145453</v>
      </c>
      <c r="AQ60" s="345">
        <v>13.3</v>
      </c>
      <c r="AR60" s="346">
        <v>2.7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858592</v>
      </c>
      <c r="AN61" s="349">
        <v>208800</v>
      </c>
      <c r="AO61" s="350">
        <v>2.7</v>
      </c>
      <c r="AP61" s="351">
        <v>280143</v>
      </c>
      <c r="AQ61" s="352">
        <v>-0.4</v>
      </c>
      <c r="AR61" s="338">
        <v>3.1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354882</v>
      </c>
      <c r="AN62" s="342">
        <v>86505</v>
      </c>
      <c r="AO62" s="343">
        <v>6</v>
      </c>
      <c r="AP62" s="344">
        <v>133131</v>
      </c>
      <c r="AQ62" s="345">
        <v>5.2</v>
      </c>
      <c r="AR62" s="346">
        <v>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2WODFdrsoTXU3B30celbBWoEQNbOOyrAwrXPJEFuDOlSoA4MOJ9ZPsaE6cqlLttcfTpJk/za5O9XO8BXVPGAQ==" saltValue="mCLekgf+DRdeiAQZTgMx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pdK6ObpUVIsPtK8wNGcp8GgxpqD/dceLBpG0CRymzib9fZOjp54kOXEowK4MB08no/xovDz9EXEfDmHWy6ZqVQ==" saltValue="xNMzS0egK0Gprl1qW/pO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8cZWgXHwfqoLtdfROH8WY8j+pif0Vk9aHKUmafHcGY5nrCNpX/j+sZujI5toPNhJtSbjhxx2OOb6+6B9ZTNhZg==" saltValue="3mRBOLcjeq1biqw5XQg5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32.85</v>
      </c>
      <c r="G47" s="12">
        <v>29.72</v>
      </c>
      <c r="H47" s="12">
        <v>32.69</v>
      </c>
      <c r="I47" s="12">
        <v>33.79</v>
      </c>
      <c r="J47" s="13">
        <v>39.659999999999997</v>
      </c>
    </row>
    <row r="48" spans="2:10" ht="57.75" customHeight="1" x14ac:dyDescent="0.15">
      <c r="B48" s="14"/>
      <c r="C48" s="1141" t="s">
        <v>4</v>
      </c>
      <c r="D48" s="1141"/>
      <c r="E48" s="1142"/>
      <c r="F48" s="15">
        <v>8.48</v>
      </c>
      <c r="G48" s="16">
        <v>8.65</v>
      </c>
      <c r="H48" s="16">
        <v>8.68</v>
      </c>
      <c r="I48" s="16">
        <v>10.01</v>
      </c>
      <c r="J48" s="17">
        <v>14.43</v>
      </c>
    </row>
    <row r="49" spans="2:10" ht="57.75" customHeight="1" thickBot="1" x14ac:dyDescent="0.2">
      <c r="B49" s="18"/>
      <c r="C49" s="1143" t="s">
        <v>5</v>
      </c>
      <c r="D49" s="1143"/>
      <c r="E49" s="1144"/>
      <c r="F49" s="19" t="s">
        <v>557</v>
      </c>
      <c r="G49" s="20" t="s">
        <v>558</v>
      </c>
      <c r="H49" s="20">
        <v>0.38</v>
      </c>
      <c r="I49" s="20">
        <v>2.1</v>
      </c>
      <c r="J49" s="21">
        <v>4.2</v>
      </c>
    </row>
    <row r="50" spans="2:10" x14ac:dyDescent="0.15"/>
  </sheetData>
  <sheetProtection algorithmName="SHA-512" hashValue="3YpfpvizYNebNzkOOE5Yr2WqaFkpT6L63yK+8NEpdrrUbABf9LKNylLSi87epIMhkDMiEjPSNBp15P427seHew==" saltValue="bfjbJYXKPe0K/lHcxxyy0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2024-03-23T00:48:04Z</cp:lastPrinted>
  <dcterms:created xsi:type="dcterms:W3CDTF">2024-03-14T00:44:49Z</dcterms:created>
  <dcterms:modified xsi:type="dcterms:W3CDTF">2024-03-23T00:48:08Z</dcterms:modified>
  <cp:category/>
</cp:coreProperties>
</file>