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bfk01\01共有\総務課\新総務課\財務グループ\02 予算決算\決算関係\決算\平成２８年度\H28財政状況資料集\"/>
    </mc:Choice>
  </mc:AlternateContent>
  <bookViews>
    <workbookView xWindow="0" yWindow="0" windowWidth="19200" windowHeight="115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<sst xmlns="http://schemas.openxmlformats.org/spreadsheetml/2006/main" count="1059" uniqueCount="556">
  <si>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</si>
  <si>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</si>
  <si>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</si>
  <si>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</si>
  <si>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</si>
  <si>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</si>
  <si>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</si>
  <si>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</si>
  <si>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</si>
  <si>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</si>
  <si>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</si>
  <si>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</si>
  <si>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</si>
  <si>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</si>
  <si>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</si>
  <si>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</si>
  <si>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</si>
  <si>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</si>
  <si>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</si>
  <si>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</si>
  <si>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</si>
  <si>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</si>
  <si>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</si>
  <si>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</si>
  <si>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</si>
  <si>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</si>
  <si>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</si>
  <si>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</si>
  <si>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</si>
  <si>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</si>
  <si>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</si>
  <si>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</si>
  <si>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</si>
  <si>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</si>
  <si>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</si>
  <si>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</si>
  <si>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</si>
  <si>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</si>
  <si>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</si>
  <si>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</si>
  <si>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</si>
  <si>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</si>
  <si>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</si>
  <si>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</si>
  <si>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</si>
  <si>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</si>
  <si>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</si>
  <si>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</si>
  <si>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</si>
  <si>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</si>
  <si>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</si>
  <si>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</si>
  <si>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</si>
  <si>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</si>
  <si>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</si>
  <si>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</si>
  <si>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</si>
  <si>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</si>
  <si>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</si>
  <si>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</si>
  <si>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</si>
  <si>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</si>
  <si>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</si>
  <si>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</si>
  <si>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</si>
  <si>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</si>
  <si>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</si>
  <si>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</si>
  <si>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</si>
  <si>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</si>
  <si>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</si>
  <si>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</si>
  <si>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</si>
  <si>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</si>
  <si>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</si>
  <si>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</si>
  <si>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</si>
  <si>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</si>
  <si>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</si>
  <si>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</si>
  <si>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</si>
  <si>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</si>
  <si>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</si>
  <si>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</si>
  <si>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</si>
  <si>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</si>
  <si>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</si>
  <si>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</si>
  <si>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</si>
  <si>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</si>
  <si>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</si>
  <si>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</si>
  <si>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</si>
  <si>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</si>
  <si>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</si>
  <si>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</si>
  <si>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</si>
  <si>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</si>
  <si>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</si>
  <si>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</si>
  <si>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</si>
  <si>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</si>
  <si>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</si>
  <si>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</si>
  <si>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</si>
  <si>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</si>
  <si>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</si>
  <si>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</si>
  <si>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</si>
  <si>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</si>
  <si>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</si>
  <si>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</si>
  <si>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</si>
  <si>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</si>
  <si>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</si>
  <si>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</si>
  <si>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</si>
  <si>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</si>
  <si>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</si>
  <si>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</si>
  <si>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</si>
  <si>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</si>
  <si>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</si>
  <si>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</si>
  <si>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</si>
  <si>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</si>
  <si>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</si>
  <si>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</si>
  <si>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</si>
  <si>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</si>
  <si>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</si>
  <si>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</si>
  <si>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</si>
  <si>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</si>
  <si>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</si>
  <si>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</si>
  <si>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</si>
  <si>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</si>
  <si>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</si>
  <si>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</si>
  <si>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</si>
  <si>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</si>
  <si>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</si>
  <si>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</si>
  <si>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</si>
  <si>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</si>
  <si>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</si>
  <si>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</si>
  <si>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</si>
  <si>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</si>
  <si>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</si>
  <si>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</si>
  <si>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</si>
  <si>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</si>
  <si>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</si>
  <si>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</si>
  <si>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</si>
  <si>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</si>
  <si>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</si>
  <si>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</si>
  <si>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</si>
  <si>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</si>
  <si>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</si>
  <si>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</si>
  <si>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</si>
  <si>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</si>
  <si>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</si>
  <si>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</si>
  <si>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</si>
  <si>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</si>
  <si>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</si>
  <si>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</si>
  <si>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</si>
  <si>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</si>
  <si>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</si>
  <si>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</si>
  <si>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</si>
  <si>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</si>
  <si>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</si>
  <si>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</si>
  <si>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</si>
  <si>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</si>
  <si>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</si>
  <si>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</si>
  <si>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</si>
  <si>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</si>
  <si>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</si>
  <si>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</si>
  <si>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</si>
  <si>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</si>
  <si>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</si>
  <si>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</si>
  <si>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</si>
  <si>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</si>
  <si>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</si>
  <si>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</si>
  <si>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北海道美深町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</si>
  <si>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</si>
  <si>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</si>
  <si>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</si>
  <si>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</si>
  <si>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</si>
  <si>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</si>
  <si>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</si>
  <si>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</si>
  <si>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</si>
  <si>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</si>
  <si>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</si>
  <si>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</si>
  <si>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</si>
  <si>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</si>
  <si>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</si>
  <si>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</si>
  <si>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</si>
  <si>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</si>
  <si>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</si>
  <si>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</si>
  <si>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</si>
  <si>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</si>
  <si>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</si>
  <si>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</si>
  <si>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</si>
  <si>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</si>
  <si>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</si>
  <si>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</si>
  <si>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</si>
  <si>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</si>
  <si>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</si>
  <si>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</si>
  <si>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</si>
  <si>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</si>
  <si>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</si>
  <si>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</si>
  <si>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</si>
  <si>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</si>
  <si>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</si>
  <si>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</si>
  <si>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</si>
  <si>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</si>
  <si>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</si>
  <si>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</si>
  <si>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</si>
  <si>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</si>
  <si>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</si>
  <si>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</si>
  <si>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</si>
  <si>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</si>
  <si>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</si>
  <si>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</si>
  <si>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</si>
  <si>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</si>
  <si>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</si>
  <si>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</si>
  <si>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</si>
  <si>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</si>
  <si>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</si>
  <si>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</si>
  <si>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</si>
  <si>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</si>
  <si>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</si>
  <si>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</si>
  <si>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</si>
  <si>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</si>
  <si>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</si>
  <si>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</si>
  <si>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</si>
  <si>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</si>
  <si>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</si>
  <si>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</si>
  <si>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</si>
  <si>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</si>
  <si>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</si>
  <si>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</si>
  <si>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</si>
  <si>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</si>
  <si>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</si>
  <si>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</si>
  <si>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</si>
  <si>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</si>
  <si>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</si>
  <si>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</si>
  <si>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</si>
  <si>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</si>
  <si>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</si>
  <si>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</si>
  <si>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</si>
  <si>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</si>
  <si>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</si>
  <si>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</si>
  <si>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</si>
  <si>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</si>
  <si>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</si>
  <si>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</si>
  <si>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</si>
  <si>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</si>
  <si>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</si>
  <si>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</si>
  <si>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</si>
  <si>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</si>
  <si>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</si>
  <si>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</si>
  <si>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</si>
  <si>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</si>
  <si>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</si>
  <si>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</si>
  <si>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</si>
  <si>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</si>
  <si>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</si>
  <si>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</si>
  <si>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</si>
  <si>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</si>
  <si>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</si>
  <si>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</si>
  <si>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</si>
  <si>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</si>
  <si>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</si>
  <si>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</si>
  <si>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</si>
  <si>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</si>
  <si>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</si>
  <si>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</si>
  <si>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</si>
  <si>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</si>
  <si>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</si>
  <si>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</si>
  <si>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</si>
  <si>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</si>
  <si>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</si>
  <si>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</si>
  <si>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</si>
  <si>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</si>
  <si>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</si>
  <si>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</si>
  <si>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</si>
  <si>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</si>
  <si>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</si>
  <si>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</si>
  <si>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</si>
  <si>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</si>
  <si>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</si>
  <si>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</si>
  <si>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</si>
  <si>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</si>
  <si>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</si>
  <si>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</si>
  <si>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北海道美深町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</si>
  <si>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</si>
  <si>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</si>
  <si>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</si>
  <si>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</si>
  <si>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</si>
  <si>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</si>
  <si>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</si>
  <si>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</si>
  <si>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</si>
  <si>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</si>
  <si>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</si>
  <si>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</si>
  <si>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</si>
  <si>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</si>
  <si>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</si>
  <si>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</si>
  <si>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</si>
  <si>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</si>
  <si>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</si>
  <si>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</si>
  <si>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</si>
  <si>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</si>
  <si>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</si>
  <si>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</si>
  <si>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</si>
  <si>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</si>
  <si>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</si>
  <si>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</si>
  <si>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</si>
  <si>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</si>
  <si>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</si>
  <si>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</si>
  <si>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</si>
  <si>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</si>
  <si>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</si>
  <si>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</si>
  <si>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中央簡易水道事業会計</t>
    <phoneticPr fontId="5"/>
  </si>
  <si>
    <t>法適用企業</t>
    <phoneticPr fontId="5"/>
  </si>
  <si>
    <t>北部簡易水道事業特別会計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</si>
  <si>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</si>
  <si>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</si>
  <si>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</si>
  <si>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</si>
  <si>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</si>
  <si>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</si>
  <si>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</si>
  <si>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</si>
  <si>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</si>
  <si>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</si>
  <si>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</si>
  <si>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</si>
  <si>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</si>
  <si>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</si>
  <si>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</si>
  <si>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</si>
  <si>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</si>
  <si>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</si>
  <si>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</si>
  <si>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</si>
  <si>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</si>
  <si>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</si>
  <si>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</si>
  <si>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</si>
  <si>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</si>
  <si>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</si>
  <si>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</si>
  <si>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</si>
  <si>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</si>
  <si>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</si>
  <si>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</si>
  <si>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</si>
  <si>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</si>
  <si>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</si>
  <si>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</si>
  <si>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</si>
  <si>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</si>
  <si>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</si>
  <si>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</si>
  <si>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</si>
  <si>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</si>
  <si>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</si>
  <si>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</si>
  <si>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</si>
  <si>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</si>
  <si>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</si>
  <si>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</si>
  <si>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</si>
  <si>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</si>
  <si>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</si>
  <si>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</si>
  <si>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</si>
  <si>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</si>
  <si>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</si>
  <si>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</si>
  <si>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</si>
  <si>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</si>
  <si>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</si>
  <si>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</si>
  <si>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</si>
  <si>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</si>
  <si>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</si>
  <si>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</si>
  <si>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</si>
  <si>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</si>
  <si>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</si>
  <si>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</si>
  <si>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</si>
  <si>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</si>
  <si>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</si>
  <si>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</si>
  <si>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</si>
  <si>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</si>
  <si>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</si>
  <si>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</si>
  <si>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</si>
  <si>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</si>
  <si>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</si>
  <si>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</si>
  <si>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</si>
  <si>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</si>
  <si>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</si>
  <si>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</si>
  <si>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</si>
  <si>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</si>
  <si>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</si>
  <si>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</si>
  <si>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</si>
  <si>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</si>
  <si>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</si>
  <si>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</si>
  <si>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</si>
  <si>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</si>
  <si>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</si>
  <si>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</si>
  <si>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</si>
  <si>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</si>
  <si>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</si>
  <si>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</si>
  <si>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</si>
  <si>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</si>
  <si>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</si>
  <si>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</si>
  <si>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</si>
  <si>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</si>
  <si>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</si>
  <si>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</si>
  <si>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</si>
  <si>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</si>
  <si>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</si>
  <si>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</si>
  <si>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</si>
  <si>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</si>
  <si>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</si>
  <si>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</si>
  <si>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</si>
  <si>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</si>
  <si>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</si>
  <si>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</si>
  <si>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</si>
  <si>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</si>
  <si>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</si>
  <si>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</si>
  <si>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</si>
  <si>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</si>
  <si>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</si>
  <si>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</si>
  <si>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</si>
  <si>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</si>
  <si>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</si>
  <si>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</si>
  <si>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</si>
  <si>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</si>
  <si>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</si>
  <si>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</si>
  <si>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</si>
  <si>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</si>
  <si>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</si>
  <si>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0.70</t>
  </si>
  <si>
    <t>▲ 0.71</t>
  </si>
  <si>
    <t>▲ 0.37</t>
  </si>
  <si>
    <t>一般会計</t>
  </si>
  <si>
    <t>中央簡易水道事業会計</t>
  </si>
  <si>
    <t>介護保険特別会計</t>
  </si>
  <si>
    <t>国民健康保険特別会計</t>
  </si>
  <si>
    <t>後期高齢者医療保険特別会計</t>
  </si>
  <si>
    <t>北部簡易水道事業特別会計</t>
  </si>
  <si>
    <t>下水道事業特別会計</t>
  </si>
  <si>
    <t>その他会計（赤字）</t>
  </si>
  <si>
    <t>その他会計（黒字）</t>
  </si>
  <si>
    <t>-</t>
    <phoneticPr fontId="2"/>
  </si>
  <si>
    <t>名寄地区衛生施設事務組合</t>
    <rPh sb="0" eb="2">
      <t>ナヨロ</t>
    </rPh>
    <rPh sb="2" eb="4">
      <t>チク</t>
    </rPh>
    <rPh sb="4" eb="6">
      <t>エイセイ</t>
    </rPh>
    <rPh sb="6" eb="8">
      <t>シセツ</t>
    </rPh>
    <rPh sb="8" eb="10">
      <t>ジム</t>
    </rPh>
    <rPh sb="10" eb="12">
      <t>クミアイ</t>
    </rPh>
    <phoneticPr fontId="2"/>
  </si>
  <si>
    <t>上川北部消防事務組合</t>
    <rPh sb="0" eb="2">
      <t>カミカワ</t>
    </rPh>
    <rPh sb="2" eb="4">
      <t>ホクブ</t>
    </rPh>
    <rPh sb="4" eb="6">
      <t>ショウボウ</t>
    </rPh>
    <rPh sb="6" eb="8">
      <t>ジム</t>
    </rPh>
    <rPh sb="8" eb="10">
      <t>クミアイ</t>
    </rPh>
    <phoneticPr fontId="2"/>
  </si>
  <si>
    <t>上川教育研修センター</t>
    <rPh sb="0" eb="2">
      <t>カミカワ</t>
    </rPh>
    <rPh sb="2" eb="4">
      <t>キョウイク</t>
    </rPh>
    <rPh sb="4" eb="6">
      <t>ケンシュウ</t>
    </rPh>
    <phoneticPr fontId="2"/>
  </si>
  <si>
    <t>上川広域滞納整理機構</t>
    <rPh sb="0" eb="2">
      <t>カミカワ</t>
    </rPh>
    <rPh sb="2" eb="4">
      <t>コウイキ</t>
    </rPh>
    <rPh sb="4" eb="6">
      <t>タイノウ</t>
    </rPh>
    <rPh sb="6" eb="8">
      <t>セイリ</t>
    </rPh>
    <rPh sb="8" eb="10">
      <t>キコウ</t>
    </rPh>
    <phoneticPr fontId="2"/>
  </si>
  <si>
    <t>-</t>
    <phoneticPr fontId="2"/>
  </si>
  <si>
    <t>美深振興公社</t>
    <rPh sb="0" eb="2">
      <t>ビフカ</t>
    </rPh>
    <rPh sb="2" eb="4">
      <t>シンコウ</t>
    </rPh>
    <rPh sb="4" eb="6">
      <t>コウシャ</t>
    </rPh>
    <phoneticPr fontId="2"/>
  </si>
  <si>
    <t>アウル</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</si>
  <si>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</si>
  <si>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</si>
  <si>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</si>
  <si>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</si>
  <si>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</si>
  <si>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</si>
  <si>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</si>
  <si>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</si>
  <si>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</si>
  <si>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</si>
  <si>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</si>
  <si>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ここに入力</t>
    <phoneticPr fontId="5"/>
  </si>
  <si>
    <t>将来負担比率については平成２４年度以降数値が発生していない。
また、実質公債費比率についても、過去と比較すると起債抑制などの効果が現れてきており、今のところ問題は無い。
しかし、老朽化した施設への投資増大、新規事業による設備投資増大を見込んでいることから、次年度以降、一時的に数値の上昇が予想される。
単年のみならず将来的な状況もシミュレーションしながら財政運営していくことが必要である。</t>
    <rPh sb="0" eb="2">
      <t>ショウライ</t>
    </rPh>
    <rPh sb="2" eb="4">
      <t>フタン</t>
    </rPh>
    <rPh sb="4" eb="6">
      <t>ヒリツ</t>
    </rPh>
    <rPh sb="11" eb="13">
      <t>ヘイセイ</t>
    </rPh>
    <rPh sb="15" eb="19">
      <t>ネンドイコウ</t>
    </rPh>
    <rPh sb="19" eb="21">
      <t>スウチ</t>
    </rPh>
    <rPh sb="22" eb="24">
      <t>ハッセイ</t>
    </rPh>
    <rPh sb="34" eb="36">
      <t>ジッシツ</t>
    </rPh>
    <rPh sb="36" eb="39">
      <t>コウサイヒ</t>
    </rPh>
    <rPh sb="39" eb="41">
      <t>ヒリツ</t>
    </rPh>
    <rPh sb="47" eb="49">
      <t>カコ</t>
    </rPh>
    <rPh sb="50" eb="52">
      <t>ヒカク</t>
    </rPh>
    <rPh sb="55" eb="57">
      <t>キサイ</t>
    </rPh>
    <rPh sb="57" eb="59">
      <t>ヨクセイ</t>
    </rPh>
    <rPh sb="62" eb="64">
      <t>コウカ</t>
    </rPh>
    <rPh sb="65" eb="66">
      <t>アラワ</t>
    </rPh>
    <rPh sb="73" eb="74">
      <t>イマ</t>
    </rPh>
    <rPh sb="78" eb="80">
      <t>モンダイ</t>
    </rPh>
    <rPh sb="81" eb="82">
      <t>ナ</t>
    </rPh>
    <rPh sb="89" eb="92">
      <t>ロウキュウカ</t>
    </rPh>
    <rPh sb="94" eb="96">
      <t>シセツ</t>
    </rPh>
    <rPh sb="98" eb="100">
      <t>トウシ</t>
    </rPh>
    <rPh sb="100" eb="102">
      <t>ゾウダイ</t>
    </rPh>
    <rPh sb="103" eb="105">
      <t>シンキ</t>
    </rPh>
    <rPh sb="105" eb="107">
      <t>ジギョウ</t>
    </rPh>
    <rPh sb="110" eb="112">
      <t>セツビ</t>
    </rPh>
    <rPh sb="112" eb="114">
      <t>トウシ</t>
    </rPh>
    <rPh sb="114" eb="116">
      <t>ゾウダイ</t>
    </rPh>
    <rPh sb="117" eb="119">
      <t>ミコ</t>
    </rPh>
    <rPh sb="128" eb="131">
      <t>ジネンド</t>
    </rPh>
    <rPh sb="131" eb="133">
      <t>イコウ</t>
    </rPh>
    <rPh sb="134" eb="137">
      <t>イチジテキ</t>
    </rPh>
    <rPh sb="138" eb="140">
      <t>スウチ</t>
    </rPh>
    <rPh sb="141" eb="143">
      <t>ジョウショウ</t>
    </rPh>
    <rPh sb="144" eb="146">
      <t>ヨソウ</t>
    </rPh>
    <rPh sb="151" eb="152">
      <t>タン</t>
    </rPh>
    <rPh sb="152" eb="153">
      <t>ネン</t>
    </rPh>
    <rPh sb="158" eb="161">
      <t>ショウライテキ</t>
    </rPh>
    <rPh sb="162" eb="164">
      <t>ジョウキョウ</t>
    </rPh>
    <rPh sb="177" eb="179">
      <t>ザイセイ</t>
    </rPh>
    <rPh sb="179" eb="181">
      <t>ウンエイ</t>
    </rPh>
    <rPh sb="188" eb="19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</si>
</sst>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200111</c:v>
                </c:pt>
                <c:pt idx="1">
                  <c:v>205602</c:v>
                </c:pt>
                <c:pt idx="2">
                  <c:v>414505</c:v>
                </c:pt>
                <c:pt idx="3">
                  <c:v>118382</c:v>
                </c:pt>
                <c:pt idx="4">
                  <c:v>172417</c:v>
                </c:pt>
              </c:numCache>
            </c:numRef>
          </c:val>
          <c:smooth val="0"/>
        </c:ser>
        <c:dLbls>
          <c:showLegendKey val="0"/>
          <c:showVal val="0"/>
          <c:showCatName val="0"/>
          <c:showSerName val="0"/>
          <c:showPercent val="0"/>
          <c:showBubbleSize val="0"/>
        </c:dLbls>
        <c:marker val="1"/>
        <c:smooth val="0"/>
        <c:axId val="398622608"/>
        <c:axId val="398623000"/>
      </c:lineChart>
      <c:catAx>
        <c:axId val="398622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623000"/>
        <c:crosses val="autoZero"/>
        <c:auto val="1"/>
        <c:lblAlgn val="ctr"/>
        <c:lblOffset val="100"/>
        <c:tickLblSkip val="1"/>
        <c:tickMarkSkip val="1"/>
        <c:noMultiLvlLbl val="0"/>
      </c:catAx>
      <c:valAx>
        <c:axId val="39862300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622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10.02</c:v>
                </c:pt>
                <c:pt idx="1">
                  <c:v>10.64</c:v>
                </c:pt>
                <c:pt idx="2">
                  <c:v>10.66</c:v>
                </c:pt>
                <c:pt idx="3">
                  <c:v>11</c:v>
                </c:pt>
                <c:pt idx="4">
                  <c:v>10.77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24.6</c:v>
                </c:pt>
                <c:pt idx="1">
                  <c:v>29.9</c:v>
                </c:pt>
                <c:pt idx="2">
                  <c:v>37.67</c:v>
                </c:pt>
                <c:pt idx="3">
                  <c:v>35.06</c:v>
                </c:pt>
                <c:pt idx="4">
                  <c:v>35.1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4724520"/>
        <c:axId val="414724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2.16</c:v>
                </c:pt>
                <c:pt idx="1">
                  <c:v>0.54</c:v>
                </c:pt>
                <c:pt idx="2">
                  <c:v>-0.7</c:v>
                </c:pt>
                <c:pt idx="3">
                  <c:v>-0.71</c:v>
                </c:pt>
                <c:pt idx="4">
                  <c:v>-0.37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4724520"/>
        <c:axId val="414724912"/>
      </c:lineChart>
      <c:catAx>
        <c:axId val="414724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724912"/>
        <c:crosses val="autoZero"/>
        <c:auto val="1"/>
        <c:lblAlgn val="ctr"/>
        <c:lblOffset val="100"/>
        <c:tickLblSkip val="1"/>
        <c:tickMarkSkip val="1"/>
        <c:noMultiLvlLbl val="0"/>
      </c:catAx>
      <c:valAx>
        <c:axId val="41472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724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北部簡易水道事業特別会計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1.04</c:v>
                </c:pt>
                <c:pt idx="4">
                  <c:v>#N/A</c:v>
                </c:pt>
                <c:pt idx="5">
                  <c:v>0.75</c:v>
                </c:pt>
                <c:pt idx="6">
                  <c:v>#N/A</c:v>
                </c:pt>
                <c:pt idx="7">
                  <c:v>0.08</c:v>
                </c:pt>
                <c:pt idx="8">
                  <c:v>#N/A</c:v>
                </c:pt>
                <c:pt idx="9">
                  <c:v>0.25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0.12</c:v>
                </c:pt>
                <c:pt idx="4">
                  <c:v>#N/A</c:v>
                </c:pt>
                <c:pt idx="5">
                  <c:v>0</c:v>
                </c:pt>
                <c:pt idx="6">
                  <c:v>#N/A</c:v>
                </c:pt>
                <c:pt idx="7">
                  <c:v>0.23</c:v>
                </c:pt>
                <c:pt idx="8">
                  <c:v>#N/A</c:v>
                </c:pt>
                <c:pt idx="9">
                  <c:v>0.26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中央簡易水道事業会計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7.01</c:v>
                </c:pt>
                <c:pt idx="2">
                  <c:v>#N/A</c:v>
                </c:pt>
                <c:pt idx="3">
                  <c:v>7.87</c:v>
                </c:pt>
                <c:pt idx="4">
                  <c:v>#N/A</c:v>
                </c:pt>
                <c:pt idx="5">
                  <c:v>8.48</c:v>
                </c:pt>
                <c:pt idx="6">
                  <c:v>#N/A</c:v>
                </c:pt>
                <c:pt idx="7">
                  <c:v>8.67</c:v>
                </c:pt>
                <c:pt idx="8">
                  <c:v>#N/A</c:v>
                </c:pt>
                <c:pt idx="9">
                  <c:v>8.0399999999999991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10.01</c:v>
                </c:pt>
                <c:pt idx="2">
                  <c:v>#N/A</c:v>
                </c:pt>
                <c:pt idx="3">
                  <c:v>10.63</c:v>
                </c:pt>
                <c:pt idx="4">
                  <c:v>#N/A</c:v>
                </c:pt>
                <c:pt idx="5">
                  <c:v>10.66</c:v>
                </c:pt>
                <c:pt idx="6">
                  <c:v>#N/A</c:v>
                </c:pt>
                <c:pt idx="7">
                  <c:v>10.99</c:v>
                </c:pt>
                <c:pt idx="8">
                  <c:v>#N/A</c:v>
                </c:pt>
                <c:pt idx="9">
                  <c:v>10.76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4725696"/>
        <c:axId val="414726088"/>
      </c:barChart>
      <c:catAx>
        <c:axId val="41472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726088"/>
        <c:crosses val="autoZero"/>
        <c:auto val="1"/>
        <c:lblAlgn val="ctr"/>
        <c:lblOffset val="100"/>
        <c:tickLblSkip val="1"/>
        <c:tickMarkSkip val="1"/>
        <c:noMultiLvlLbl val="0"/>
      </c:catAx>
      <c:valAx>
        <c:axId val="414726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72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490</c:v>
                </c:pt>
                <c:pt idx="5">
                  <c:v>448</c:v>
                </c:pt>
                <c:pt idx="8">
                  <c:v>450</c:v>
                </c:pt>
                <c:pt idx="11">
                  <c:v>450</c:v>
                </c:pt>
                <c:pt idx="14">
                  <c:v>489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c:v>
                </c:pt>
                <c:pt idx="3">
                  <c:v>19</c:v>
                </c:pt>
                <c:pt idx="6">
                  <c:v>19</c:v>
                </c:pt>
                <c:pt idx="9">
                  <c:v>13</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9</c:v>
                </c:pt>
                <c:pt idx="6">
                  <c:v>10</c:v>
                </c:pt>
                <c:pt idx="9">
                  <c:v>10</c:v>
                </c:pt>
                <c:pt idx="12">
                  <c:v>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172</c:v>
                </c:pt>
                <c:pt idx="3">
                  <c:v>181</c:v>
                </c:pt>
                <c:pt idx="6">
                  <c:v>182</c:v>
                </c:pt>
                <c:pt idx="9">
                  <c:v>167</c:v>
                </c:pt>
                <c:pt idx="12">
                  <c:v>159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551</c:v>
                </c:pt>
                <c:pt idx="3">
                  <c:v>478</c:v>
                </c:pt>
                <c:pt idx="6">
                  <c:v>468</c:v>
                </c:pt>
                <c:pt idx="9">
                  <c:v>486</c:v>
                </c:pt>
                <c:pt idx="12">
                  <c:v>521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4726872"/>
        <c:axId val="41472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262</c:v>
                </c:pt>
                <c:pt idx="2">
                  <c:v>#N/A</c:v>
                </c:pt>
                <c:pt idx="3">
                  <c:v>#N/A</c:v>
                </c:pt>
                <c:pt idx="4">
                  <c:v>239</c:v>
                </c:pt>
                <c:pt idx="5">
                  <c:v>#N/A</c:v>
                </c:pt>
                <c:pt idx="6">
                  <c:v>#N/A</c:v>
                </c:pt>
                <c:pt idx="7">
                  <c:v>229</c:v>
                </c:pt>
                <c:pt idx="8">
                  <c:v>#N/A</c:v>
                </c:pt>
                <c:pt idx="9">
                  <c:v>#N/A</c:v>
                </c:pt>
                <c:pt idx="10">
                  <c:v>226</c:v>
                </c:pt>
                <c:pt idx="11">
                  <c:v>#N/A</c:v>
                </c:pt>
                <c:pt idx="12">
                  <c:v>#N/A</c:v>
                </c:pt>
                <c:pt idx="13">
                  <c:v>202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4726872"/>
        <c:axId val="414727264"/>
      </c:lineChart>
      <c:catAx>
        <c:axId val="414726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727264"/>
        <c:crosses val="autoZero"/>
        <c:auto val="1"/>
        <c:lblAlgn val="ctr"/>
        <c:lblOffset val="100"/>
        <c:tickLblSkip val="1"/>
        <c:tickMarkSkip val="1"/>
        <c:noMultiLvlLbl val="0"/>
      </c:catAx>
      <c:valAx>
        <c:axId val="41472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726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4210</c:v>
                </c:pt>
                <c:pt idx="5">
                  <c:v>4206</c:v>
                </c:pt>
                <c:pt idx="8">
                  <c:v>4628</c:v>
                </c:pt>
                <c:pt idx="11">
                  <c:v>4577</c:v>
                </c:pt>
                <c:pt idx="14">
                  <c:v>4500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443</c:v>
                </c:pt>
                <c:pt idx="5">
                  <c:v>338</c:v>
                </c:pt>
                <c:pt idx="8">
                  <c:v>290</c:v>
                </c:pt>
                <c:pt idx="11">
                  <c:v>273</c:v>
                </c:pt>
                <c:pt idx="14">
                  <c:v>271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3045</c:v>
                </c:pt>
                <c:pt idx="5">
                  <c:v>3525</c:v>
                </c:pt>
                <c:pt idx="8">
                  <c:v>3753</c:v>
                </c:pt>
                <c:pt idx="11">
                  <c:v>3975</c:v>
                </c:pt>
                <c:pt idx="14">
                  <c:v>4139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1173</c:v>
                </c:pt>
                <c:pt idx="3">
                  <c:v>1151</c:v>
                </c:pt>
                <c:pt idx="6">
                  <c:v>1044</c:v>
                </c:pt>
                <c:pt idx="9">
                  <c:v>1037</c:v>
                </c:pt>
                <c:pt idx="12">
                  <c:v>1027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49</c:v>
                </c:pt>
                <c:pt idx="3">
                  <c:v>40</c:v>
                </c:pt>
                <c:pt idx="6">
                  <c:v>30</c:v>
                </c:pt>
                <c:pt idx="9">
                  <c:v>21</c:v>
                </c:pt>
                <c:pt idx="12">
                  <c:v>11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1487</c:v>
                </c:pt>
                <c:pt idx="3">
                  <c:v>1362</c:v>
                </c:pt>
                <c:pt idx="6">
                  <c:v>1236</c:v>
                </c:pt>
                <c:pt idx="9">
                  <c:v>1128</c:v>
                </c:pt>
                <c:pt idx="12">
                  <c:v>1044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54</c:v>
                </c:pt>
                <c:pt idx="3">
                  <c:v>35</c:v>
                </c:pt>
                <c:pt idx="6">
                  <c:v>64</c:v>
                </c:pt>
                <c:pt idx="9">
                  <c:v>47</c:v>
                </c:pt>
                <c:pt idx="12">
                  <c:v>34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4604</c:v>
                </c:pt>
                <c:pt idx="3">
                  <c:v>4631</c:v>
                </c:pt>
                <c:pt idx="6">
                  <c:v>5429</c:v>
                </c:pt>
                <c:pt idx="9">
                  <c:v>5331</c:v>
                </c:pt>
                <c:pt idx="12">
                  <c:v>5229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7940648"/>
        <c:axId val="41794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7940648"/>
        <c:axId val="417941040"/>
      </c:lineChart>
      <c:catAx>
        <c:axId val="41794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7941040"/>
        <c:crosses val="autoZero"/>
        <c:auto val="1"/>
        <c:lblAlgn val="ctr"/>
        <c:lblOffset val="100"/>
        <c:tickLblSkip val="1"/>
        <c:tickMarkSkip val="1"/>
        <c:noMultiLvlLbl val="0"/>
      </c:catAx>
      <c:valAx>
        <c:axId val="41794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940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{8BD2273C-DD48-409A-B583-410385D858E9}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{1ABF85A7-94A9-4C9A-8B91-11723A9D6F8E}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{F0330C2C-88A4-46E2-8C7E-9D5F0A33706E}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{E8A09993-FC1C-4ED4-9224-B4311E4BBEDE}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{8F75D895-3EF3-49F9-BFE7-CBD45A4CAF9B}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{FCE806C9-7F23-4DB2-89DA-AD3FDF192885}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{1549E365-C162-400C-AEEF-6F2741CD399A}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{ECE2DF90-5A47-4EE8-AE60-6D1DFB763909}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{DBA68691-E1EE-449C-B9C7-746A97ABA8E4}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{D808D6EE-BF62-485C-AA30-CB881401E5E9}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7941824"/>
        <c:axId val="417942216"/>
      </c:scatterChart>
      <c:valAx>
        <c:axId val="417941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942216"/>
        <c:crosses val="autoZero"/>
        <c:crossBetween val="midCat"/>
      </c:valAx>
      <c:valAx>
        <c:axId val="417942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941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{89C173CF-180A-4311-9F32-E423EA1B9FD1}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{D59CF157-8EEB-4FB1-972D-6B4DCDE9B099}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{19B3CBB7-6845-4B41-A79F-0A0721564BE6}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{D204E3D7-150E-4CFA-BBB1-23A3930B2153}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{A09F11C8-A9E9-413A-A4C7-2837848CBA3D}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8.1999999999999993</c:v>
                </c:pt>
                <c:pt idx="2">
                  <c:v>7.5</c:v>
                </c:pt>
                <c:pt idx="3">
                  <c:v>7.3</c:v>
                </c:pt>
                <c:pt idx="4">
                  <c:v>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{FE4BD95F-069A-4E68-B957-E4F56AA401E5}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{9ED6B721-90FD-41A8-A7D8-DBE906783389}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{95E477AB-B44E-43C3-BAB2-71D58C7849D5}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{4AAE7B8A-782A-401F-ADBB-C32995DB1E33}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{44F905BB-7505-447A-8C61-045AFD07042B}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7.8</c:v>
                </c:pt>
                <c:pt idx="4">
                  <c:v>7.4</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23851856"/>
        <c:axId val="423852248"/>
      </c:scatterChart>
      <c:valAx>
        <c:axId val="423851856"/>
        <c:scaling>
          <c:orientation val="minMax"/>
          <c:max val="11.1"/>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852248"/>
        <c:crosses val="autoZero"/>
        <c:crossBetween val="midCat"/>
      </c:valAx>
      <c:valAx>
        <c:axId val="423852248"/>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851856"/>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概ね横ばいで推移しているものの、近年実施した大型の施設整備事業等により起債借入・償還額が増加している状況にある。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今後も若干の増加が見込まれるが、後年度の償還計画等を把握しながら、引き続き適正な財政運営に努める。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全体的に将来負担額の数値が減少しており、良い傾向にあると思うが、今後数年で再び地方債の現在高が上昇する可能性がある。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こ数年基金積み増しすることが出来たために充当可能基金が増加し、比率的には良い方向に見えるものの、可能な限り世代間の公平な財政運営となるよう、必要な部分については基金充当するなどして、今後も適切な運営に努力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4,573
4,564
672.09
5,448,085
5,048,217
382,868
3,556,139
5,229,187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債務償還可能年数は総務省で算出式を精査中であり、財政状況資料集においては、平成２９年度より公表する。</a:t>
          </a:r>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4,573
4,564
672.09
5,448,085
5,048,217
382,868
3,556,139
5,229,187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4,573
4,564
672.09
5,448,085
5,048,217
382,868
3,556,139
5,229,187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4,573
4,564
672.09
5,448,085
5,048,217
382,868
3,556,139
5,229,187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財政力指数の基となる基準財政需要額は近年横ばいとなっている。</a:t>
          </a:r>
          <a:endParaRPr kumimoji="1" lang="en-US" altLang="ja-JP" sz="1300">
            <a:latin typeface="ＭＳ Ｐゴシック"/>
          </a:endParaRPr>
        </a:p>
        <a:p>
          <a:r>
            <a:rPr kumimoji="1" lang="ja-JP" altLang="en-US" sz="1300">
              <a:latin typeface="ＭＳ Ｐゴシック"/>
            </a:rPr>
            <a:t>一部農業所得が好調で微増となったものの、過疎化が進み、収入の根幹となる町民税や固定資産税など町税の大幅な増加を見込むことは難しく、歳入の半分以上を地方交付税が占める財政構造に変わりはない。</a:t>
          </a:r>
          <a:endParaRPr kumimoji="1" lang="en-US" altLang="ja-JP" sz="1300">
            <a:latin typeface="ＭＳ Ｐゴシック"/>
          </a:endParaRPr>
        </a:p>
        <a:p>
          <a:r>
            <a:rPr kumimoji="1" lang="ja-JP" altLang="en-US" sz="1300">
              <a:latin typeface="ＭＳ Ｐゴシック"/>
            </a:rPr>
            <a:t>引き続き事務の効率化、事業見直しなどから経費の抑制を図るとともに、自主財源の確保に向けて努力する。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29972</xdr:rowOff>
    </xdr:to>
    <xdr:cxnSp macro="">
      <xdr:nvCxnSpPr>
        <xdr:cNvPr id="65" name="直線コネクタ 64"/>
        <xdr:cNvCxnSpPr/>
      </xdr:nvCxnSpPr>
      <xdr:spPr>
        <a:xfrm flipV="1">
          <a:off x="4114800" y="75641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29972</xdr:rowOff>
    </xdr:from>
    <xdr:to>
      <xdr:col>6</xdr:col>
      <xdr:colOff>0</xdr:colOff>
      <xdr:row>44</xdr:row>
      <xdr:rowOff>29972</xdr:rowOff>
    </xdr:to>
    <xdr:cxnSp macro="">
      <xdr:nvCxnSpPr>
        <xdr:cNvPr id="68" name="直線コネクタ 67"/>
        <xdr:cNvCxnSpPr/>
      </xdr:nvCxnSpPr>
      <xdr:spPr>
        <a:xfrm>
          <a:off x="3225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29972</xdr:rowOff>
    </xdr:from>
    <xdr:to>
      <xdr:col>4</xdr:col>
      <xdr:colOff>482600</xdr:colOff>
      <xdr:row>44</xdr:row>
      <xdr:rowOff>29972</xdr:rowOff>
    </xdr:to>
    <xdr:cxnSp macro="">
      <xdr:nvCxnSpPr>
        <xdr:cNvPr id="71" name="直線コネクタ 70"/>
        <xdr:cNvCxnSpPr/>
      </xdr:nvCxnSpPr>
      <xdr:spPr>
        <a:xfrm>
          <a:off x="2336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63754</xdr:rowOff>
    </xdr:from>
    <xdr:to>
      <xdr:col>4</xdr:col>
      <xdr:colOff>533400</xdr:colOff>
      <xdr:row>43</xdr:row>
      <xdr:rowOff>165354</xdr:rowOff>
    </xdr:to>
    <xdr:sp macro="" textlink="">
      <xdr:nvSpPr>
        <xdr:cNvPr id="72" name="フローチャート : 判断 71"/>
        <xdr:cNvSpPr/>
      </xdr:nvSpPr>
      <xdr:spPr>
        <a:xfrm>
          <a:off x="3175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4081</xdr:rowOff>
    </xdr:from>
    <xdr:ext cx="762000" cy="259045"/>
    <xdr:sp macro="" textlink="">
      <xdr:nvSpPr>
        <xdr:cNvPr id="73" name="テキスト ボックス 72"/>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29972</xdr:rowOff>
    </xdr:from>
    <xdr:to>
      <xdr:col>3</xdr:col>
      <xdr:colOff>279400</xdr:colOff>
      <xdr:row>44</xdr:row>
      <xdr:rowOff>29972</xdr:rowOff>
    </xdr:to>
    <xdr:cxnSp macro="">
      <xdr:nvCxnSpPr>
        <xdr:cNvPr id="74" name="直線コネクタ 73"/>
        <xdr:cNvCxnSpPr/>
      </xdr:nvCxnSpPr>
      <xdr:spPr>
        <a:xfrm>
          <a:off x="1447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54102</xdr:rowOff>
    </xdr:from>
    <xdr:to>
      <xdr:col>3</xdr:col>
      <xdr:colOff>330200</xdr:colOff>
      <xdr:row>43</xdr:row>
      <xdr:rowOff>155702</xdr:rowOff>
    </xdr:to>
    <xdr:sp macro="" textlink="">
      <xdr:nvSpPr>
        <xdr:cNvPr id="75" name="フローチャート : 判断 74"/>
        <xdr:cNvSpPr/>
      </xdr:nvSpPr>
      <xdr:spPr>
        <a:xfrm>
          <a:off x="2286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165879</xdr:rowOff>
    </xdr:from>
    <xdr:ext cx="762000" cy="259045"/>
    <xdr:sp macro="" textlink="">
      <xdr:nvSpPr>
        <xdr:cNvPr id="76" name="テキスト ボックス 75"/>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54102</xdr:rowOff>
    </xdr:from>
    <xdr:to>
      <xdr:col>2</xdr:col>
      <xdr:colOff>127000</xdr:colOff>
      <xdr:row>43</xdr:row>
      <xdr:rowOff>155702</xdr:rowOff>
    </xdr:to>
    <xdr:sp macro="" textlink="">
      <xdr:nvSpPr>
        <xdr:cNvPr id="77" name="フローチャート : 判断 76"/>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165879</xdr:rowOff>
    </xdr:from>
    <xdr:ext cx="762000" cy="259045"/>
    <xdr:sp macro="" textlink="">
      <xdr:nvSpPr>
        <xdr:cNvPr id="78" name="テキスト ボックス 77"/>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4" name="円/楕円 83"/>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150622</xdr:rowOff>
    </xdr:from>
    <xdr:to>
      <xdr:col>6</xdr:col>
      <xdr:colOff>50800</xdr:colOff>
      <xdr:row>44</xdr:row>
      <xdr:rowOff>80772</xdr:rowOff>
    </xdr:to>
    <xdr:sp macro="" textlink="">
      <xdr:nvSpPr>
        <xdr:cNvPr id="86" name="円/楕円 85"/>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65549</xdr:rowOff>
    </xdr:from>
    <xdr:ext cx="736600" cy="259045"/>
    <xdr:sp macro="" textlink="">
      <xdr:nvSpPr>
        <xdr:cNvPr id="87" name="テキスト ボックス 86"/>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150622</xdr:rowOff>
    </xdr:from>
    <xdr:to>
      <xdr:col>4</xdr:col>
      <xdr:colOff>533400</xdr:colOff>
      <xdr:row>44</xdr:row>
      <xdr:rowOff>80772</xdr:rowOff>
    </xdr:to>
    <xdr:sp macro="" textlink="">
      <xdr:nvSpPr>
        <xdr:cNvPr id="88" name="円/楕円 87"/>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65549</xdr:rowOff>
    </xdr:from>
    <xdr:ext cx="762000" cy="259045"/>
    <xdr:sp macro="" textlink="">
      <xdr:nvSpPr>
        <xdr:cNvPr id="89" name="テキスト ボックス 88"/>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150622</xdr:rowOff>
    </xdr:from>
    <xdr:to>
      <xdr:col>3</xdr:col>
      <xdr:colOff>330200</xdr:colOff>
      <xdr:row>44</xdr:row>
      <xdr:rowOff>80772</xdr:rowOff>
    </xdr:to>
    <xdr:sp macro="" textlink="">
      <xdr:nvSpPr>
        <xdr:cNvPr id="90" name="円/楕円 89"/>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65549</xdr:rowOff>
    </xdr:from>
    <xdr:ext cx="762000" cy="259045"/>
    <xdr:sp macro="" textlink="">
      <xdr:nvSpPr>
        <xdr:cNvPr id="91" name="テキスト ボックス 90"/>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150622</xdr:rowOff>
    </xdr:from>
    <xdr:to>
      <xdr:col>2</xdr:col>
      <xdr:colOff>127000</xdr:colOff>
      <xdr:row>44</xdr:row>
      <xdr:rowOff>80772</xdr:rowOff>
    </xdr:to>
    <xdr:sp macro="" textlink="">
      <xdr:nvSpPr>
        <xdr:cNvPr id="92" name="円/楕円 91"/>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65549</xdr:rowOff>
    </xdr:from>
    <xdr:ext cx="762000" cy="259045"/>
    <xdr:sp macro="" textlink="">
      <xdr:nvSpPr>
        <xdr:cNvPr id="93" name="テキスト ボックス 92"/>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継続的に取り組んでいる経常的経費の削減、一般財源収入の確保などにより、類似団体よりは良い傾向にあるものの、将来的に安定した行財政運営が出来るかどうかについては継続的な課題である。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142603</xdr:rowOff>
    </xdr:from>
    <xdr:to>
      <xdr:col>7</xdr:col>
      <xdr:colOff>152400</xdr:colOff>
      <xdr:row>61</xdr:row>
      <xdr:rowOff>36649</xdr:rowOff>
    </xdr:to>
    <xdr:cxnSp macro="">
      <xdr:nvCxnSpPr>
        <xdr:cNvPr id="130" name="直線コネクタ 129"/>
        <xdr:cNvCxnSpPr/>
      </xdr:nvCxnSpPr>
      <xdr:spPr>
        <a:xfrm>
          <a:off x="4114800" y="10429603"/>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142603</xdr:rowOff>
    </xdr:from>
    <xdr:to>
      <xdr:col>6</xdr:col>
      <xdr:colOff>0</xdr:colOff>
      <xdr:row>61</xdr:row>
      <xdr:rowOff>15966</xdr:rowOff>
    </xdr:to>
    <xdr:cxnSp macro="">
      <xdr:nvCxnSpPr>
        <xdr:cNvPr id="133" name="直線コネクタ 132"/>
        <xdr:cNvCxnSpPr/>
      </xdr:nvCxnSpPr>
      <xdr:spPr>
        <a:xfrm flipV="1">
          <a:off x="3225800" y="1042960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52977</xdr:rowOff>
    </xdr:from>
    <xdr:to>
      <xdr:col>4</xdr:col>
      <xdr:colOff>482600</xdr:colOff>
      <xdr:row>61</xdr:row>
      <xdr:rowOff>15966</xdr:rowOff>
    </xdr:to>
    <xdr:cxnSp macro="">
      <xdr:nvCxnSpPr>
        <xdr:cNvPr id="136" name="直線コネクタ 135"/>
        <xdr:cNvCxnSpPr/>
      </xdr:nvCxnSpPr>
      <xdr:spPr>
        <a:xfrm>
          <a:off x="2336800" y="10339977"/>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67854</xdr:rowOff>
    </xdr:from>
    <xdr:to>
      <xdr:col>4</xdr:col>
      <xdr:colOff>533400</xdr:colOff>
      <xdr:row>64</xdr:row>
      <xdr:rowOff>169454</xdr:rowOff>
    </xdr:to>
    <xdr:sp macro="" textlink="">
      <xdr:nvSpPr>
        <xdr:cNvPr id="137" name="フローチャート : 判断 136"/>
        <xdr:cNvSpPr/>
      </xdr:nvSpPr>
      <xdr:spPr>
        <a:xfrm>
          <a:off x="3175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154231</xdr:rowOff>
    </xdr:from>
    <xdr:ext cx="762000" cy="259045"/>
    <xdr:sp macro="" textlink="">
      <xdr:nvSpPr>
        <xdr:cNvPr id="138" name="テキスト ボックス 137"/>
        <xdr:cNvSpPr txBox="1"/>
      </xdr:nvSpPr>
      <xdr:spPr>
        <a:xfrm>
          <a:off x="2844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52977</xdr:rowOff>
    </xdr:from>
    <xdr:to>
      <xdr:col>3</xdr:col>
      <xdr:colOff>279400</xdr:colOff>
      <xdr:row>60</xdr:row>
      <xdr:rowOff>66766</xdr:rowOff>
    </xdr:to>
    <xdr:cxnSp macro="">
      <xdr:nvCxnSpPr>
        <xdr:cNvPr id="139" name="直線コネクタ 138"/>
        <xdr:cNvCxnSpPr/>
      </xdr:nvCxnSpPr>
      <xdr:spPr>
        <a:xfrm flipV="1">
          <a:off x="1447800" y="103399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149678</xdr:rowOff>
    </xdr:from>
    <xdr:to>
      <xdr:col>3</xdr:col>
      <xdr:colOff>330200</xdr:colOff>
      <xdr:row>64</xdr:row>
      <xdr:rowOff>79828</xdr:rowOff>
    </xdr:to>
    <xdr:sp macro="" textlink="">
      <xdr:nvSpPr>
        <xdr:cNvPr id="140" name="フローチャート : 判断 139"/>
        <xdr:cNvSpPr/>
      </xdr:nvSpPr>
      <xdr:spPr>
        <a:xfrm>
          <a:off x="2286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64605</xdr:rowOff>
    </xdr:from>
    <xdr:ext cx="762000" cy="259045"/>
    <xdr:sp macro="" textlink="">
      <xdr:nvSpPr>
        <xdr:cNvPr id="141" name="テキスト ボックス 140"/>
        <xdr:cNvSpPr txBox="1"/>
      </xdr:nvSpPr>
      <xdr:spPr>
        <a:xfrm>
          <a:off x="1955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146231</xdr:rowOff>
    </xdr:from>
    <xdr:to>
      <xdr:col>2</xdr:col>
      <xdr:colOff>127000</xdr:colOff>
      <xdr:row>64</xdr:row>
      <xdr:rowOff>76381</xdr:rowOff>
    </xdr:to>
    <xdr:sp macro="" textlink="">
      <xdr:nvSpPr>
        <xdr:cNvPr id="142" name="フローチャート : 判断 141"/>
        <xdr:cNvSpPr/>
      </xdr:nvSpPr>
      <xdr:spPr>
        <a:xfrm>
          <a:off x="1397000" y="109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61158</xdr:rowOff>
    </xdr:from>
    <xdr:ext cx="762000" cy="259045"/>
    <xdr:sp macro="" textlink="">
      <xdr:nvSpPr>
        <xdr:cNvPr id="143" name="テキスト ボックス 142"/>
        <xdr:cNvSpPr txBox="1"/>
      </xdr:nvSpPr>
      <xdr:spPr>
        <a:xfrm>
          <a:off x="1066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157299</xdr:rowOff>
    </xdr:from>
    <xdr:to>
      <xdr:col>7</xdr:col>
      <xdr:colOff>203200</xdr:colOff>
      <xdr:row>61</xdr:row>
      <xdr:rowOff>87449</xdr:rowOff>
    </xdr:to>
    <xdr:sp macro="" textlink="">
      <xdr:nvSpPr>
        <xdr:cNvPr id="149" name="円/楕円 148"/>
        <xdr:cNvSpPr/>
      </xdr:nvSpPr>
      <xdr:spPr>
        <a:xfrm>
          <a:off x="4902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2376</xdr:rowOff>
    </xdr:from>
    <xdr:ext cx="762000" cy="259045"/>
    <xdr:sp macro="" textlink="">
      <xdr:nvSpPr>
        <xdr:cNvPr id="150" name="財政構造の弾力性該当値テキスト"/>
        <xdr:cNvSpPr txBox="1"/>
      </xdr:nvSpPr>
      <xdr:spPr>
        <a:xfrm>
          <a:off x="50419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91803</xdr:rowOff>
    </xdr:from>
    <xdr:to>
      <xdr:col>6</xdr:col>
      <xdr:colOff>50800</xdr:colOff>
      <xdr:row>61</xdr:row>
      <xdr:rowOff>21953</xdr:rowOff>
    </xdr:to>
    <xdr:sp macro="" textlink="">
      <xdr:nvSpPr>
        <xdr:cNvPr id="151" name="円/楕円 150"/>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32130</xdr:rowOff>
    </xdr:from>
    <xdr:ext cx="736600" cy="259045"/>
    <xdr:sp macro="" textlink="">
      <xdr:nvSpPr>
        <xdr:cNvPr id="152" name="テキスト ボックス 151"/>
        <xdr:cNvSpPr txBox="1"/>
      </xdr:nvSpPr>
      <xdr:spPr>
        <a:xfrm>
          <a:off x="3733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136616</xdr:rowOff>
    </xdr:from>
    <xdr:to>
      <xdr:col>4</xdr:col>
      <xdr:colOff>533400</xdr:colOff>
      <xdr:row>61</xdr:row>
      <xdr:rowOff>66766</xdr:rowOff>
    </xdr:to>
    <xdr:sp macro="" textlink="">
      <xdr:nvSpPr>
        <xdr:cNvPr id="153" name="円/楕円 152"/>
        <xdr:cNvSpPr/>
      </xdr:nvSpPr>
      <xdr:spPr>
        <a:xfrm>
          <a:off x="3175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76943</xdr:rowOff>
    </xdr:from>
    <xdr:ext cx="762000" cy="259045"/>
    <xdr:sp macro="" textlink="">
      <xdr:nvSpPr>
        <xdr:cNvPr id="154" name="テキスト ボックス 153"/>
        <xdr:cNvSpPr txBox="1"/>
      </xdr:nvSpPr>
      <xdr:spPr>
        <a:xfrm>
          <a:off x="2844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2177</xdr:rowOff>
    </xdr:from>
    <xdr:to>
      <xdr:col>3</xdr:col>
      <xdr:colOff>330200</xdr:colOff>
      <xdr:row>60</xdr:row>
      <xdr:rowOff>103777</xdr:rowOff>
    </xdr:to>
    <xdr:sp macro="" textlink="">
      <xdr:nvSpPr>
        <xdr:cNvPr id="155" name="円/楕円 154"/>
        <xdr:cNvSpPr/>
      </xdr:nvSpPr>
      <xdr:spPr>
        <a:xfrm>
          <a:off x="2286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113954</xdr:rowOff>
    </xdr:from>
    <xdr:ext cx="762000" cy="259045"/>
    <xdr:sp macro="" textlink="">
      <xdr:nvSpPr>
        <xdr:cNvPr id="156" name="テキスト ボックス 155"/>
        <xdr:cNvSpPr txBox="1"/>
      </xdr:nvSpPr>
      <xdr:spPr>
        <a:xfrm>
          <a:off x="1955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15966</xdr:rowOff>
    </xdr:from>
    <xdr:to>
      <xdr:col>2</xdr:col>
      <xdr:colOff>127000</xdr:colOff>
      <xdr:row>60</xdr:row>
      <xdr:rowOff>117566</xdr:rowOff>
    </xdr:to>
    <xdr:sp macro="" textlink="">
      <xdr:nvSpPr>
        <xdr:cNvPr id="157" name="円/楕円 156"/>
        <xdr:cNvSpPr/>
      </xdr:nvSpPr>
      <xdr:spPr>
        <a:xfrm>
          <a:off x="1397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127743</xdr:rowOff>
    </xdr:from>
    <xdr:ext cx="762000" cy="259045"/>
    <xdr:sp macro="" textlink="">
      <xdr:nvSpPr>
        <xdr:cNvPr id="158" name="テキスト ボックス 157"/>
        <xdr:cNvSpPr txBox="1"/>
      </xdr:nvSpPr>
      <xdr:spPr>
        <a:xfrm>
          <a:off x="1066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[373,476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高くなっている要因としては、人口の減少に加え、町有施設の管理や冬季間における除排雪業務など、民間事業者の活性化を推進するために委託業務にて実施している事業も多く、これらにより物件費（委託料）が増えていることが考えられる。</a:t>
          </a:r>
          <a:endParaRPr kumimoji="1" lang="en-US" altLang="ja-JP" sz="1300">
            <a:latin typeface="ＭＳ Ｐゴシック"/>
          </a:endParaRPr>
        </a:p>
        <a:p>
          <a:r>
            <a:rPr kumimoji="1" lang="ja-JP" altLang="en-US" sz="1300">
              <a:latin typeface="ＭＳ Ｐゴシック"/>
            </a:rPr>
            <a:t>今後も引き続き指定管理者制度や一部業務の民間委託を実施するが、効率的な運営に努め経費の抑制を目指す。</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103921</xdr:rowOff>
    </xdr:from>
    <xdr:to>
      <xdr:col>7</xdr:col>
      <xdr:colOff>152400</xdr:colOff>
      <xdr:row>82</xdr:row>
      <xdr:rowOff>113457</xdr:rowOff>
    </xdr:to>
    <xdr:cxnSp macro="">
      <xdr:nvCxnSpPr>
        <xdr:cNvPr id="194" name="直線コネクタ 193"/>
        <xdr:cNvCxnSpPr/>
      </xdr:nvCxnSpPr>
      <xdr:spPr>
        <a:xfrm>
          <a:off x="4114800" y="14162821"/>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80865</xdr:rowOff>
    </xdr:from>
    <xdr:to>
      <xdr:col>6</xdr:col>
      <xdr:colOff>0</xdr:colOff>
      <xdr:row>82</xdr:row>
      <xdr:rowOff>103921</xdr:rowOff>
    </xdr:to>
    <xdr:cxnSp macro="">
      <xdr:nvCxnSpPr>
        <xdr:cNvPr id="197" name="直線コネクタ 196"/>
        <xdr:cNvCxnSpPr/>
      </xdr:nvCxnSpPr>
      <xdr:spPr>
        <a:xfrm>
          <a:off x="3225800" y="14139765"/>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66926</xdr:rowOff>
    </xdr:from>
    <xdr:to>
      <xdr:col>4</xdr:col>
      <xdr:colOff>482600</xdr:colOff>
      <xdr:row>82</xdr:row>
      <xdr:rowOff>80865</xdr:rowOff>
    </xdr:to>
    <xdr:cxnSp macro="">
      <xdr:nvCxnSpPr>
        <xdr:cNvPr id="200" name="直線コネクタ 199"/>
        <xdr:cNvCxnSpPr/>
      </xdr:nvCxnSpPr>
      <xdr:spPr>
        <a:xfrm>
          <a:off x="2336800" y="14125826"/>
          <a:ext cx="889000" cy="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108609</xdr:rowOff>
    </xdr:from>
    <xdr:to>
      <xdr:col>4</xdr:col>
      <xdr:colOff>533400</xdr:colOff>
      <xdr:row>82</xdr:row>
      <xdr:rowOff>38759</xdr:rowOff>
    </xdr:to>
    <xdr:sp macro="" textlink="">
      <xdr:nvSpPr>
        <xdr:cNvPr id="201" name="フローチャート : 判断 200"/>
        <xdr:cNvSpPr/>
      </xdr:nvSpPr>
      <xdr:spPr>
        <a:xfrm>
          <a:off x="3175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48936</xdr:rowOff>
    </xdr:from>
    <xdr:ext cx="762000" cy="259045"/>
    <xdr:sp macro="" textlink="">
      <xdr:nvSpPr>
        <xdr:cNvPr id="202" name="テキスト ボックス 201"/>
        <xdr:cNvSpPr txBox="1"/>
      </xdr:nvSpPr>
      <xdr:spPr>
        <a:xfrm>
          <a:off x="2844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49405</xdr:rowOff>
    </xdr:from>
    <xdr:to>
      <xdr:col>3</xdr:col>
      <xdr:colOff>279400</xdr:colOff>
      <xdr:row>82</xdr:row>
      <xdr:rowOff>66926</xdr:rowOff>
    </xdr:to>
    <xdr:cxnSp macro="">
      <xdr:nvCxnSpPr>
        <xdr:cNvPr id="203" name="直線コネクタ 202"/>
        <xdr:cNvCxnSpPr/>
      </xdr:nvCxnSpPr>
      <xdr:spPr>
        <a:xfrm>
          <a:off x="1447800" y="14108305"/>
          <a:ext cx="8890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89863</xdr:rowOff>
    </xdr:from>
    <xdr:to>
      <xdr:col>3</xdr:col>
      <xdr:colOff>330200</xdr:colOff>
      <xdr:row>82</xdr:row>
      <xdr:rowOff>20013</xdr:rowOff>
    </xdr:to>
    <xdr:sp macro="" textlink="">
      <xdr:nvSpPr>
        <xdr:cNvPr id="204" name="フローチャート : 判断 203"/>
        <xdr:cNvSpPr/>
      </xdr:nvSpPr>
      <xdr:spPr>
        <a:xfrm>
          <a:off x="2286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30190</xdr:rowOff>
    </xdr:from>
    <xdr:ext cx="762000" cy="259045"/>
    <xdr:sp macro="" textlink="">
      <xdr:nvSpPr>
        <xdr:cNvPr id="205" name="テキスト ボックス 204"/>
        <xdr:cNvSpPr txBox="1"/>
      </xdr:nvSpPr>
      <xdr:spPr>
        <a:xfrm>
          <a:off x="1955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81642</xdr:rowOff>
    </xdr:from>
    <xdr:to>
      <xdr:col>2</xdr:col>
      <xdr:colOff>127000</xdr:colOff>
      <xdr:row>82</xdr:row>
      <xdr:rowOff>11792</xdr:rowOff>
    </xdr:to>
    <xdr:sp macro="" textlink="">
      <xdr:nvSpPr>
        <xdr:cNvPr id="206" name="フローチャート : 判断 205"/>
        <xdr:cNvSpPr/>
      </xdr:nvSpPr>
      <xdr:spPr>
        <a:xfrm>
          <a:off x="1397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21969</xdr:rowOff>
    </xdr:from>
    <xdr:ext cx="762000" cy="259045"/>
    <xdr:sp macro="" textlink="">
      <xdr:nvSpPr>
        <xdr:cNvPr id="207" name="テキスト ボックス 206"/>
        <xdr:cNvSpPr txBox="1"/>
      </xdr:nvSpPr>
      <xdr:spPr>
        <a:xfrm>
          <a:off x="1066800" y="1373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62657</xdr:rowOff>
    </xdr:from>
    <xdr:to>
      <xdr:col>7</xdr:col>
      <xdr:colOff>203200</xdr:colOff>
      <xdr:row>82</xdr:row>
      <xdr:rowOff>164257</xdr:rowOff>
    </xdr:to>
    <xdr:sp macro="" textlink="">
      <xdr:nvSpPr>
        <xdr:cNvPr id="213" name="円/楕円 212"/>
        <xdr:cNvSpPr/>
      </xdr:nvSpPr>
      <xdr:spPr>
        <a:xfrm>
          <a:off x="4902200" y="141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79184</xdr:rowOff>
    </xdr:from>
    <xdr:ext cx="762000" cy="259045"/>
    <xdr:sp macro="" textlink="">
      <xdr:nvSpPr>
        <xdr:cNvPr id="214" name="人件費・物件費等の状況該当値テキスト"/>
        <xdr:cNvSpPr txBox="1"/>
      </xdr:nvSpPr>
      <xdr:spPr>
        <a:xfrm>
          <a:off x="5041900" y="1396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373,476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53121</xdr:rowOff>
    </xdr:from>
    <xdr:to>
      <xdr:col>6</xdr:col>
      <xdr:colOff>50800</xdr:colOff>
      <xdr:row>82</xdr:row>
      <xdr:rowOff>154721</xdr:rowOff>
    </xdr:to>
    <xdr:sp macro="" textlink="">
      <xdr:nvSpPr>
        <xdr:cNvPr id="215" name="円/楕円 214"/>
        <xdr:cNvSpPr/>
      </xdr:nvSpPr>
      <xdr:spPr>
        <a:xfrm>
          <a:off x="4064000" y="141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164898</xdr:rowOff>
    </xdr:from>
    <xdr:ext cx="736600" cy="259045"/>
    <xdr:sp macro="" textlink="">
      <xdr:nvSpPr>
        <xdr:cNvPr id="216" name="テキスト ボックス 215"/>
        <xdr:cNvSpPr txBox="1"/>
      </xdr:nvSpPr>
      <xdr:spPr>
        <a:xfrm>
          <a:off x="3733800" y="13880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365,178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30065</xdr:rowOff>
    </xdr:from>
    <xdr:to>
      <xdr:col>4</xdr:col>
      <xdr:colOff>533400</xdr:colOff>
      <xdr:row>82</xdr:row>
      <xdr:rowOff>131665</xdr:rowOff>
    </xdr:to>
    <xdr:sp macro="" textlink="">
      <xdr:nvSpPr>
        <xdr:cNvPr id="217" name="円/楕円 216"/>
        <xdr:cNvSpPr/>
      </xdr:nvSpPr>
      <xdr:spPr>
        <a:xfrm>
          <a:off x="3175000" y="140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116442</xdr:rowOff>
    </xdr:from>
    <xdr:ext cx="762000" cy="259045"/>
    <xdr:sp macro="" textlink="">
      <xdr:nvSpPr>
        <xdr:cNvPr id="218" name="テキスト ボックス 217"/>
        <xdr:cNvSpPr txBox="1"/>
      </xdr:nvSpPr>
      <xdr:spPr>
        <a:xfrm>
          <a:off x="2844800" y="1417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345,112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16126</xdr:rowOff>
    </xdr:from>
    <xdr:to>
      <xdr:col>3</xdr:col>
      <xdr:colOff>330200</xdr:colOff>
      <xdr:row>82</xdr:row>
      <xdr:rowOff>117726</xdr:rowOff>
    </xdr:to>
    <xdr:sp macro="" textlink="">
      <xdr:nvSpPr>
        <xdr:cNvPr id="219" name="円/楕円 218"/>
        <xdr:cNvSpPr/>
      </xdr:nvSpPr>
      <xdr:spPr>
        <a:xfrm>
          <a:off x="2286000" y="140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102503</xdr:rowOff>
    </xdr:from>
    <xdr:ext cx="762000" cy="259045"/>
    <xdr:sp macro="" textlink="">
      <xdr:nvSpPr>
        <xdr:cNvPr id="220" name="テキスト ボックス 219"/>
        <xdr:cNvSpPr txBox="1"/>
      </xdr:nvSpPr>
      <xdr:spPr>
        <a:xfrm>
          <a:off x="1955800" y="141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332,982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170055</xdr:rowOff>
    </xdr:from>
    <xdr:to>
      <xdr:col>2</xdr:col>
      <xdr:colOff>127000</xdr:colOff>
      <xdr:row>82</xdr:row>
      <xdr:rowOff>100205</xdr:rowOff>
    </xdr:to>
    <xdr:sp macro="" textlink="">
      <xdr:nvSpPr>
        <xdr:cNvPr id="221" name="円/楕円 220"/>
        <xdr:cNvSpPr/>
      </xdr:nvSpPr>
      <xdr:spPr>
        <a:xfrm>
          <a:off x="1397000" y="14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84982</xdr:rowOff>
    </xdr:from>
    <xdr:ext cx="762000" cy="259045"/>
    <xdr:sp macro="" textlink="">
      <xdr:nvSpPr>
        <xdr:cNvPr id="222" name="テキスト ボックス 221"/>
        <xdr:cNvSpPr txBox="1"/>
      </xdr:nvSpPr>
      <xdr:spPr>
        <a:xfrm>
          <a:off x="1066800" y="141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類似団体よりも悪い傾向にはあるものの、過去に定期昇給停止、昇給抑制、特別職報酬削減などを実施してきてはいる。</a:t>
          </a:r>
          <a:endParaRPr kumimoji="1" lang="en-US" altLang="ja-JP" sz="1300">
            <a:latin typeface="ＭＳ Ｐゴシック"/>
          </a:endParaRPr>
        </a:p>
        <a:p>
          <a:r>
            <a:rPr kumimoji="1" lang="ja-JP" altLang="en-US" sz="1300">
              <a:latin typeface="ＭＳ Ｐゴシック"/>
            </a:rPr>
            <a:t>引き続き第</a:t>
          </a:r>
          <a:r>
            <a:rPr kumimoji="1" lang="en-US" altLang="ja-JP" sz="1300">
              <a:latin typeface="ＭＳ Ｐゴシック"/>
            </a:rPr>
            <a:t>5</a:t>
          </a:r>
          <a:r>
            <a:rPr kumimoji="1" lang="ja-JP" altLang="en-US" sz="1300">
              <a:latin typeface="ＭＳ Ｐゴシック"/>
            </a:rPr>
            <a:t>次行政改革大綱等により人件費の抑制に努める。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85</xdr:row>
      <xdr:rowOff>166878</xdr:rowOff>
    </xdr:to>
    <xdr:cxnSp macro="">
      <xdr:nvCxnSpPr>
        <xdr:cNvPr id="254" name="直線コネクタ 253"/>
        <xdr:cNvCxnSpPr/>
      </xdr:nvCxnSpPr>
      <xdr:spPr>
        <a:xfrm flipV="1">
          <a:off x="16179800" y="1470634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123444</xdr:rowOff>
    </xdr:from>
    <xdr:to>
      <xdr:col>23</xdr:col>
      <xdr:colOff>406400</xdr:colOff>
      <xdr:row>85</xdr:row>
      <xdr:rowOff>166878</xdr:rowOff>
    </xdr:to>
    <xdr:cxnSp macro="">
      <xdr:nvCxnSpPr>
        <xdr:cNvPr id="257" name="直線コネクタ 256"/>
        <xdr:cNvCxnSpPr/>
      </xdr:nvCxnSpPr>
      <xdr:spPr>
        <a:xfrm>
          <a:off x="15290800" y="14696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84837</xdr:rowOff>
    </xdr:from>
    <xdr:to>
      <xdr:col>22</xdr:col>
      <xdr:colOff>203200</xdr:colOff>
      <xdr:row>85</xdr:row>
      <xdr:rowOff>123444</xdr:rowOff>
    </xdr:to>
    <xdr:cxnSp macro="">
      <xdr:nvCxnSpPr>
        <xdr:cNvPr id="260" name="直線コネクタ 259"/>
        <xdr:cNvCxnSpPr/>
      </xdr:nvCxnSpPr>
      <xdr:spPr>
        <a:xfrm>
          <a:off x="14401800" y="14658087"/>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1" name="フローチャート : 判断 260"/>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2" name="テキスト ボックス 261"/>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84837</xdr:rowOff>
    </xdr:from>
    <xdr:to>
      <xdr:col>21</xdr:col>
      <xdr:colOff>0</xdr:colOff>
      <xdr:row>87</xdr:row>
      <xdr:rowOff>166624</xdr:rowOff>
    </xdr:to>
    <xdr:cxnSp macro="">
      <xdr:nvCxnSpPr>
        <xdr:cNvPr id="263" name="直線コネクタ 262"/>
        <xdr:cNvCxnSpPr/>
      </xdr:nvCxnSpPr>
      <xdr:spPr>
        <a:xfrm flipV="1">
          <a:off x="13512800" y="14658087"/>
          <a:ext cx="889000" cy="42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4" name="フローチャート : 判断 263"/>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5" name="テキスト ボックス 264"/>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6" name="フローチャート : 判断 265"/>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7" name="テキスト ボックス 266"/>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73" name="円/楕円 272"/>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54373</xdr:rowOff>
    </xdr:from>
    <xdr:ext cx="762000" cy="259045"/>
    <xdr:sp macro="" textlink="">
      <xdr:nvSpPr>
        <xdr:cNvPr id="274" name="給与水準   （国との比較）該当値テキスト"/>
        <xdr:cNvSpPr txBox="1"/>
      </xdr:nvSpPr>
      <xdr:spPr>
        <a:xfrm>
          <a:off x="17106900" y="1462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116078</xdr:rowOff>
    </xdr:from>
    <xdr:to>
      <xdr:col>23</xdr:col>
      <xdr:colOff>457200</xdr:colOff>
      <xdr:row>86</xdr:row>
      <xdr:rowOff>46228</xdr:rowOff>
    </xdr:to>
    <xdr:sp macro="" textlink="">
      <xdr:nvSpPr>
        <xdr:cNvPr id="275" name="円/楕円 274"/>
        <xdr:cNvSpPr/>
      </xdr:nvSpPr>
      <xdr:spPr>
        <a:xfrm>
          <a:off x="16129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31005</xdr:rowOff>
    </xdr:from>
    <xdr:ext cx="736600" cy="259045"/>
    <xdr:sp macro="" textlink="">
      <xdr:nvSpPr>
        <xdr:cNvPr id="276" name="テキスト ボックス 275"/>
        <xdr:cNvSpPr txBox="1"/>
      </xdr:nvSpPr>
      <xdr:spPr>
        <a:xfrm>
          <a:off x="15798800" y="1477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72644</xdr:rowOff>
    </xdr:from>
    <xdr:to>
      <xdr:col>22</xdr:col>
      <xdr:colOff>254000</xdr:colOff>
      <xdr:row>86</xdr:row>
      <xdr:rowOff>2794</xdr:rowOff>
    </xdr:to>
    <xdr:sp macro="" textlink="">
      <xdr:nvSpPr>
        <xdr:cNvPr id="277" name="円/楕円 276"/>
        <xdr:cNvSpPr/>
      </xdr:nvSpPr>
      <xdr:spPr>
        <a:xfrm>
          <a:off x="15240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159021</xdr:rowOff>
    </xdr:from>
    <xdr:ext cx="762000" cy="259045"/>
    <xdr:sp macro="" textlink="">
      <xdr:nvSpPr>
        <xdr:cNvPr id="278" name="テキスト ボックス 277"/>
        <xdr:cNvSpPr txBox="1"/>
      </xdr:nvSpPr>
      <xdr:spPr>
        <a:xfrm>
          <a:off x="14909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34037</xdr:rowOff>
    </xdr:from>
    <xdr:to>
      <xdr:col>21</xdr:col>
      <xdr:colOff>50800</xdr:colOff>
      <xdr:row>85</xdr:row>
      <xdr:rowOff>135637</xdr:rowOff>
    </xdr:to>
    <xdr:sp macro="" textlink="">
      <xdr:nvSpPr>
        <xdr:cNvPr id="279" name="円/楕円 278"/>
        <xdr:cNvSpPr/>
      </xdr:nvSpPr>
      <xdr:spPr>
        <a:xfrm>
          <a:off x="14351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120414</xdr:rowOff>
    </xdr:from>
    <xdr:ext cx="762000" cy="259045"/>
    <xdr:sp macro="" textlink="">
      <xdr:nvSpPr>
        <xdr:cNvPr id="280" name="テキスト ボックス 279"/>
        <xdr:cNvSpPr txBox="1"/>
      </xdr:nvSpPr>
      <xdr:spPr>
        <a:xfrm>
          <a:off x="14020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115824</xdr:rowOff>
    </xdr:from>
    <xdr:to>
      <xdr:col>19</xdr:col>
      <xdr:colOff>533400</xdr:colOff>
      <xdr:row>88</xdr:row>
      <xdr:rowOff>45974</xdr:rowOff>
    </xdr:to>
    <xdr:sp macro="" textlink="">
      <xdr:nvSpPr>
        <xdr:cNvPr id="281" name="円/楕円 280"/>
        <xdr:cNvSpPr/>
      </xdr:nvSpPr>
      <xdr:spPr>
        <a:xfrm>
          <a:off x="13462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30751</xdr:rowOff>
    </xdr:from>
    <xdr:ext cx="762000" cy="259045"/>
    <xdr:sp macro="" textlink="">
      <xdr:nvSpPr>
        <xdr:cNvPr id="282" name="テキスト ボックス 281"/>
        <xdr:cNvSpPr txBox="1"/>
      </xdr:nvSpPr>
      <xdr:spPr>
        <a:xfrm>
          <a:off x="13131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組織全体の業務量や職員の健康状態に留意し、将来を見据えて職員年齢構成に配慮しながら採用している。</a:t>
          </a:r>
          <a:endParaRPr kumimoji="1" lang="en-US" altLang="ja-JP" sz="1300">
            <a:latin typeface="ＭＳ Ｐゴシック"/>
          </a:endParaRPr>
        </a:p>
        <a:p>
          <a:r>
            <a:rPr kumimoji="1" lang="ja-JP" altLang="en-US" sz="1300">
              <a:latin typeface="ＭＳ Ｐゴシック"/>
            </a:rPr>
            <a:t>実人員に大きな変動は無いものの、人口減少等の影響もあり数値は増加しており、類似団体よりも悪い傾向にある。</a:t>
          </a:r>
          <a:endParaRPr kumimoji="1" lang="en-US" altLang="ja-JP" sz="1300">
            <a:latin typeface="ＭＳ Ｐゴシック"/>
          </a:endParaRPr>
        </a:p>
        <a:p>
          <a:r>
            <a:rPr kumimoji="1" lang="ja-JP" altLang="en-US" sz="1300">
              <a:latin typeface="ＭＳ Ｐゴシック"/>
            </a:rPr>
            <a:t>今後も状況を見ながら適正な人員の配置に努める。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110693</xdr:rowOff>
    </xdr:from>
    <xdr:to>
      <xdr:col>24</xdr:col>
      <xdr:colOff>558800</xdr:colOff>
      <xdr:row>61</xdr:row>
      <xdr:rowOff>129756</xdr:rowOff>
    </xdr:to>
    <xdr:cxnSp macro="">
      <xdr:nvCxnSpPr>
        <xdr:cNvPr id="314" name="直線コネクタ 313"/>
        <xdr:cNvCxnSpPr/>
      </xdr:nvCxnSpPr>
      <xdr:spPr>
        <a:xfrm>
          <a:off x="16179800" y="10569143"/>
          <a:ext cx="8382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107797</xdr:rowOff>
    </xdr:from>
    <xdr:to>
      <xdr:col>23</xdr:col>
      <xdr:colOff>406400</xdr:colOff>
      <xdr:row>61</xdr:row>
      <xdr:rowOff>110693</xdr:rowOff>
    </xdr:to>
    <xdr:cxnSp macro="">
      <xdr:nvCxnSpPr>
        <xdr:cNvPr id="317" name="直線コネクタ 316"/>
        <xdr:cNvCxnSpPr/>
      </xdr:nvCxnSpPr>
      <xdr:spPr>
        <a:xfrm>
          <a:off x="15290800" y="1056624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91148</xdr:rowOff>
    </xdr:from>
    <xdr:to>
      <xdr:col>22</xdr:col>
      <xdr:colOff>203200</xdr:colOff>
      <xdr:row>61</xdr:row>
      <xdr:rowOff>107797</xdr:rowOff>
    </xdr:to>
    <xdr:cxnSp macro="">
      <xdr:nvCxnSpPr>
        <xdr:cNvPr id="320" name="直線コネクタ 319"/>
        <xdr:cNvCxnSpPr/>
      </xdr:nvCxnSpPr>
      <xdr:spPr>
        <a:xfrm>
          <a:off x="14401800" y="10549598"/>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107797</xdr:rowOff>
    </xdr:from>
    <xdr:to>
      <xdr:col>22</xdr:col>
      <xdr:colOff>254000</xdr:colOff>
      <xdr:row>61</xdr:row>
      <xdr:rowOff>37947</xdr:rowOff>
    </xdr:to>
    <xdr:sp macro="" textlink="">
      <xdr:nvSpPr>
        <xdr:cNvPr id="321" name="フローチャート : 判断 320"/>
        <xdr:cNvSpPr/>
      </xdr:nvSpPr>
      <xdr:spPr>
        <a:xfrm>
          <a:off x="15240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48124</xdr:rowOff>
    </xdr:from>
    <xdr:ext cx="762000" cy="259045"/>
    <xdr:sp macro="" textlink="">
      <xdr:nvSpPr>
        <xdr:cNvPr id="322" name="テキスト ボックス 321"/>
        <xdr:cNvSpPr txBox="1"/>
      </xdr:nvSpPr>
      <xdr:spPr>
        <a:xfrm>
          <a:off x="14909800" y="10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91148</xdr:rowOff>
    </xdr:from>
    <xdr:to>
      <xdr:col>21</xdr:col>
      <xdr:colOff>0</xdr:colOff>
      <xdr:row>61</xdr:row>
      <xdr:rowOff>97422</xdr:rowOff>
    </xdr:to>
    <xdr:cxnSp macro="">
      <xdr:nvCxnSpPr>
        <xdr:cNvPr id="323" name="直線コネクタ 322"/>
        <xdr:cNvCxnSpPr/>
      </xdr:nvCxnSpPr>
      <xdr:spPr>
        <a:xfrm flipV="1">
          <a:off x="13512800" y="10549598"/>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96456</xdr:rowOff>
    </xdr:from>
    <xdr:to>
      <xdr:col>21</xdr:col>
      <xdr:colOff>50800</xdr:colOff>
      <xdr:row>61</xdr:row>
      <xdr:rowOff>26606</xdr:rowOff>
    </xdr:to>
    <xdr:sp macro="" textlink="">
      <xdr:nvSpPr>
        <xdr:cNvPr id="324" name="フローチャート : 判断 323"/>
        <xdr:cNvSpPr/>
      </xdr:nvSpPr>
      <xdr:spPr>
        <a:xfrm>
          <a:off x="14351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36783</xdr:rowOff>
    </xdr:from>
    <xdr:ext cx="762000" cy="259045"/>
    <xdr:sp macro="" textlink="">
      <xdr:nvSpPr>
        <xdr:cNvPr id="325" name="テキスト ボックス 324"/>
        <xdr:cNvSpPr txBox="1"/>
      </xdr:nvSpPr>
      <xdr:spPr>
        <a:xfrm>
          <a:off x="14020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93320</xdr:rowOff>
    </xdr:from>
    <xdr:to>
      <xdr:col>19</xdr:col>
      <xdr:colOff>533400</xdr:colOff>
      <xdr:row>61</xdr:row>
      <xdr:rowOff>23470</xdr:rowOff>
    </xdr:to>
    <xdr:sp macro="" textlink="">
      <xdr:nvSpPr>
        <xdr:cNvPr id="326" name="フローチャート : 判断 325"/>
        <xdr:cNvSpPr/>
      </xdr:nvSpPr>
      <xdr:spPr>
        <a:xfrm>
          <a:off x="13462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33647</xdr:rowOff>
    </xdr:from>
    <xdr:ext cx="762000" cy="259045"/>
    <xdr:sp macro="" textlink="">
      <xdr:nvSpPr>
        <xdr:cNvPr id="327" name="テキスト ボックス 326"/>
        <xdr:cNvSpPr txBox="1"/>
      </xdr:nvSpPr>
      <xdr:spPr>
        <a:xfrm>
          <a:off x="13131800" y="1014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78956</xdr:rowOff>
    </xdr:from>
    <xdr:to>
      <xdr:col>24</xdr:col>
      <xdr:colOff>609600</xdr:colOff>
      <xdr:row>62</xdr:row>
      <xdr:rowOff>9106</xdr:rowOff>
    </xdr:to>
    <xdr:sp macro="" textlink="">
      <xdr:nvSpPr>
        <xdr:cNvPr id="333" name="円/楕円 332"/>
        <xdr:cNvSpPr/>
      </xdr:nvSpPr>
      <xdr:spPr>
        <a:xfrm>
          <a:off x="16967200" y="10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95483</xdr:rowOff>
    </xdr:from>
    <xdr:ext cx="762000" cy="259045"/>
    <xdr:sp macro="" textlink="">
      <xdr:nvSpPr>
        <xdr:cNvPr id="334" name="定員管理の状況該当値テキスト"/>
        <xdr:cNvSpPr txBox="1"/>
      </xdr:nvSpPr>
      <xdr:spPr>
        <a:xfrm>
          <a:off x="17106900" y="1038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59893</xdr:rowOff>
    </xdr:from>
    <xdr:to>
      <xdr:col>23</xdr:col>
      <xdr:colOff>457200</xdr:colOff>
      <xdr:row>61</xdr:row>
      <xdr:rowOff>161493</xdr:rowOff>
    </xdr:to>
    <xdr:sp macro="" textlink="">
      <xdr:nvSpPr>
        <xdr:cNvPr id="335" name="円/楕円 334"/>
        <xdr:cNvSpPr/>
      </xdr:nvSpPr>
      <xdr:spPr>
        <a:xfrm>
          <a:off x="16129000" y="105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220</xdr:rowOff>
    </xdr:from>
    <xdr:ext cx="736600" cy="259045"/>
    <xdr:sp macro="" textlink="">
      <xdr:nvSpPr>
        <xdr:cNvPr id="336" name="テキスト ボックス 335"/>
        <xdr:cNvSpPr txBox="1"/>
      </xdr:nvSpPr>
      <xdr:spPr>
        <a:xfrm>
          <a:off x="15798800" y="1028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56997</xdr:rowOff>
    </xdr:from>
    <xdr:to>
      <xdr:col>22</xdr:col>
      <xdr:colOff>254000</xdr:colOff>
      <xdr:row>61</xdr:row>
      <xdr:rowOff>158597</xdr:rowOff>
    </xdr:to>
    <xdr:sp macro="" textlink="">
      <xdr:nvSpPr>
        <xdr:cNvPr id="337" name="円/楕円 336"/>
        <xdr:cNvSpPr/>
      </xdr:nvSpPr>
      <xdr:spPr>
        <a:xfrm>
          <a:off x="15240000" y="105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143374</xdr:rowOff>
    </xdr:from>
    <xdr:ext cx="762000" cy="259045"/>
    <xdr:sp macro="" textlink="">
      <xdr:nvSpPr>
        <xdr:cNvPr id="338" name="テキスト ボックス 337"/>
        <xdr:cNvSpPr txBox="1"/>
      </xdr:nvSpPr>
      <xdr:spPr>
        <a:xfrm>
          <a:off x="14909800" y="1060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40348</xdr:rowOff>
    </xdr:from>
    <xdr:to>
      <xdr:col>21</xdr:col>
      <xdr:colOff>50800</xdr:colOff>
      <xdr:row>61</xdr:row>
      <xdr:rowOff>141948</xdr:rowOff>
    </xdr:to>
    <xdr:sp macro="" textlink="">
      <xdr:nvSpPr>
        <xdr:cNvPr id="339" name="円/楕円 338"/>
        <xdr:cNvSpPr/>
      </xdr:nvSpPr>
      <xdr:spPr>
        <a:xfrm>
          <a:off x="14351000" y="104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126725</xdr:rowOff>
    </xdr:from>
    <xdr:ext cx="762000" cy="259045"/>
    <xdr:sp macro="" textlink="">
      <xdr:nvSpPr>
        <xdr:cNvPr id="340" name="テキスト ボックス 339"/>
        <xdr:cNvSpPr txBox="1"/>
      </xdr:nvSpPr>
      <xdr:spPr>
        <a:xfrm>
          <a:off x="14020800" y="1058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46622</xdr:rowOff>
    </xdr:from>
    <xdr:to>
      <xdr:col>19</xdr:col>
      <xdr:colOff>533400</xdr:colOff>
      <xdr:row>61</xdr:row>
      <xdr:rowOff>148222</xdr:rowOff>
    </xdr:to>
    <xdr:sp macro="" textlink="">
      <xdr:nvSpPr>
        <xdr:cNvPr id="341" name="円/楕円 340"/>
        <xdr:cNvSpPr/>
      </xdr:nvSpPr>
      <xdr:spPr>
        <a:xfrm>
          <a:off x="13462000" y="105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132999</xdr:rowOff>
    </xdr:from>
    <xdr:ext cx="762000" cy="259045"/>
    <xdr:sp macro="" textlink="">
      <xdr:nvSpPr>
        <xdr:cNvPr id="342" name="テキスト ボックス 341"/>
        <xdr:cNvSpPr txBox="1"/>
      </xdr:nvSpPr>
      <xdr:spPr>
        <a:xfrm>
          <a:off x="13131800" y="1059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a:t>
          </a:r>
          <a:r>
            <a:rPr kumimoji="1" lang="ja-JP" altLang="en-US" sz="1300">
              <a:latin typeface="ＭＳ Ｐゴシック"/>
            </a:rPr>
            <a:t>年続けて比率は減少したものの、近年実施した施設整備などの投資的事業拡大により、今後一時的に比率が上昇するものと思われる。</a:t>
          </a:r>
          <a:endParaRPr kumimoji="1" lang="en-US" altLang="ja-JP" sz="1300">
            <a:latin typeface="ＭＳ Ｐゴシック"/>
          </a:endParaRPr>
        </a:p>
        <a:p>
          <a:r>
            <a:rPr kumimoji="1" lang="ja-JP" altLang="en-US" sz="1300">
              <a:latin typeface="ＭＳ Ｐゴシック"/>
            </a:rPr>
            <a:t>引き続き財政健全化の維持・改善に努め公債費の抑制を図る。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66548</xdr:rowOff>
    </xdr:to>
    <xdr:cxnSp macro="">
      <xdr:nvCxnSpPr>
        <xdr:cNvPr id="373" name="直線コネクタ 372"/>
        <xdr:cNvCxnSpPr/>
      </xdr:nvCxnSpPr>
      <xdr:spPr>
        <a:xfrm flipV="1">
          <a:off x="16179800" y="708152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66548</xdr:rowOff>
    </xdr:from>
    <xdr:to>
      <xdr:col>23</xdr:col>
      <xdr:colOff>406400</xdr:colOff>
      <xdr:row>41</xdr:row>
      <xdr:rowOff>76200</xdr:rowOff>
    </xdr:to>
    <xdr:cxnSp macro="">
      <xdr:nvCxnSpPr>
        <xdr:cNvPr id="376" name="直線コネクタ 375"/>
        <xdr:cNvCxnSpPr/>
      </xdr:nvCxnSpPr>
      <xdr:spPr>
        <a:xfrm flipV="1">
          <a:off x="15290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109982</xdr:rowOff>
    </xdr:to>
    <xdr:cxnSp macro="">
      <xdr:nvCxnSpPr>
        <xdr:cNvPr id="379" name="直線コネクタ 378"/>
        <xdr:cNvCxnSpPr/>
      </xdr:nvCxnSpPr>
      <xdr:spPr>
        <a:xfrm flipV="1">
          <a:off x="14401800" y="71056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109982</xdr:rowOff>
    </xdr:from>
    <xdr:to>
      <xdr:col>21</xdr:col>
      <xdr:colOff>0</xdr:colOff>
      <xdr:row>41</xdr:row>
      <xdr:rowOff>138938</xdr:rowOff>
    </xdr:to>
    <xdr:cxnSp macro="">
      <xdr:nvCxnSpPr>
        <xdr:cNvPr id="382" name="直線コネクタ 381"/>
        <xdr:cNvCxnSpPr/>
      </xdr:nvCxnSpPr>
      <xdr:spPr>
        <a:xfrm flipV="1">
          <a:off x="13512800" y="71394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2" name="円/楕円 39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17797</xdr:rowOff>
    </xdr:from>
    <xdr:ext cx="762000" cy="259045"/>
    <xdr:sp macro="" textlink="">
      <xdr:nvSpPr>
        <xdr:cNvPr id="393"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15748</xdr:rowOff>
    </xdr:from>
    <xdr:to>
      <xdr:col>23</xdr:col>
      <xdr:colOff>457200</xdr:colOff>
      <xdr:row>41</xdr:row>
      <xdr:rowOff>117348</xdr:rowOff>
    </xdr:to>
    <xdr:sp macro="" textlink="">
      <xdr:nvSpPr>
        <xdr:cNvPr id="394" name="円/楕円 393"/>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127525</xdr:rowOff>
    </xdr:from>
    <xdr:ext cx="736600" cy="259045"/>
    <xdr:sp macro="" textlink="">
      <xdr:nvSpPr>
        <xdr:cNvPr id="395" name="テキスト ボックス 394"/>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6" name="円/楕円 395"/>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7" name="テキスト ボックス 396"/>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59182</xdr:rowOff>
    </xdr:from>
    <xdr:to>
      <xdr:col>21</xdr:col>
      <xdr:colOff>50800</xdr:colOff>
      <xdr:row>41</xdr:row>
      <xdr:rowOff>160782</xdr:rowOff>
    </xdr:to>
    <xdr:sp macro="" textlink="">
      <xdr:nvSpPr>
        <xdr:cNvPr id="398" name="円/楕円 397"/>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170959</xdr:rowOff>
    </xdr:from>
    <xdr:ext cx="762000" cy="259045"/>
    <xdr:sp macro="" textlink="">
      <xdr:nvSpPr>
        <xdr:cNvPr id="399" name="テキスト ボックス 398"/>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88138</xdr:rowOff>
    </xdr:from>
    <xdr:to>
      <xdr:col>19</xdr:col>
      <xdr:colOff>533400</xdr:colOff>
      <xdr:row>42</xdr:row>
      <xdr:rowOff>18288</xdr:rowOff>
    </xdr:to>
    <xdr:sp macro="" textlink="">
      <xdr:nvSpPr>
        <xdr:cNvPr id="400" name="円/楕円 399"/>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28465</xdr:rowOff>
    </xdr:from>
    <xdr:ext cx="762000" cy="259045"/>
    <xdr:sp macro="" textlink="">
      <xdr:nvSpPr>
        <xdr:cNvPr id="401" name="テキスト ボックス 400"/>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全国平均等よりも良い状況については、財政調整基金や公共施設整備基金などの基金保有状況などが大きな要因である。</a:t>
          </a:r>
          <a:endParaRPr kumimoji="1" lang="en-US" altLang="ja-JP" sz="1300">
            <a:latin typeface="ＭＳ Ｐゴシック"/>
          </a:endParaRPr>
        </a:p>
        <a:p>
          <a:r>
            <a:rPr kumimoji="1" lang="ja-JP" altLang="en-US" sz="1300">
              <a:latin typeface="ＭＳ Ｐゴシック"/>
            </a:rPr>
            <a:t>今後も将来的な財政運営を見据えた起債借入を行うなど、適切な処理に努める。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131808</xdr:rowOff>
    </xdr:from>
    <xdr:to>
      <xdr:col>19</xdr:col>
      <xdr:colOff>533400</xdr:colOff>
      <xdr:row>14</xdr:row>
      <xdr:rowOff>61958</xdr:rowOff>
    </xdr:to>
    <xdr:sp macro="" textlink="">
      <xdr:nvSpPr>
        <xdr:cNvPr id="445" name="フローチャート : 判断 444"/>
        <xdr:cNvSpPr/>
      </xdr:nvSpPr>
      <xdr:spPr>
        <a:xfrm>
          <a:off x="13462000" y="236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72135</xdr:rowOff>
    </xdr:from>
    <xdr:ext cx="762000" cy="259045"/>
    <xdr:sp macro="" textlink="">
      <xdr:nvSpPr>
        <xdr:cNvPr id="446" name="テキスト ボックス 445"/>
        <xdr:cNvSpPr txBox="1"/>
      </xdr:nvSpPr>
      <xdr:spPr>
        <a:xfrm>
          <a:off x="13131800" y="212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4,573
4,564
672.09
5,448,085
5,048,217
382,868
3,556,139
5,229,187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過去に実施した</a:t>
          </a:r>
          <a:r>
            <a:rPr kumimoji="1" lang="en-US" altLang="ja-JP" sz="1300">
              <a:latin typeface="ＭＳ Ｐゴシック"/>
            </a:rPr>
            <a:t>55</a:t>
          </a:r>
          <a:r>
            <a:rPr kumimoji="1" lang="ja-JP" altLang="en-US" sz="1300">
              <a:latin typeface="ＭＳ Ｐゴシック"/>
            </a:rPr>
            <a:t>歳昇給抑制、特別職報酬削減等の実施、退職者不補充、民間移管・民間委託の推進により若干良い傾向にはあるが、今後も可能な限り人件費の抑制に努める。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58420</xdr:rowOff>
    </xdr:to>
    <xdr:cxnSp macro="">
      <xdr:nvCxnSpPr>
        <xdr:cNvPr id="64" name="直線コネクタ 63"/>
        <xdr:cNvCxnSpPr/>
      </xdr:nvCxnSpPr>
      <xdr:spPr>
        <a:xfrm>
          <a:off x="3987800" y="623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104140</xdr:rowOff>
    </xdr:to>
    <xdr:cxnSp macro="">
      <xdr:nvCxnSpPr>
        <xdr:cNvPr id="67" name="直線コネクタ 66"/>
        <xdr:cNvCxnSpPr/>
      </xdr:nvCxnSpPr>
      <xdr:spPr>
        <a:xfrm flipV="1">
          <a:off x="3098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104140</xdr:rowOff>
    </xdr:to>
    <xdr:cxnSp macro="">
      <xdr:nvCxnSpPr>
        <xdr:cNvPr id="70" name="直線コネクタ 69"/>
        <xdr:cNvCxnSpPr/>
      </xdr:nvCxnSpPr>
      <xdr:spPr>
        <a:xfrm>
          <a:off x="2209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53848</xdr:rowOff>
    </xdr:to>
    <xdr:cxnSp macro="">
      <xdr:nvCxnSpPr>
        <xdr:cNvPr id="73" name="直線コネクタ 72"/>
        <xdr:cNvCxnSpPr/>
      </xdr:nvCxnSpPr>
      <xdr:spPr>
        <a:xfrm>
          <a:off x="1320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7" name="円/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xdr:rowOff>
    </xdr:from>
    <xdr:to>
      <xdr:col>3</xdr:col>
      <xdr:colOff>193675</xdr:colOff>
      <xdr:row>36</xdr:row>
      <xdr:rowOff>104648</xdr:rowOff>
    </xdr:to>
    <xdr:sp macro="" textlink="">
      <xdr:nvSpPr>
        <xdr:cNvPr id="89" name="円/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160782</xdr:rowOff>
    </xdr:from>
    <xdr:to>
      <xdr:col>1</xdr:col>
      <xdr:colOff>676275</xdr:colOff>
      <xdr:row>36</xdr:row>
      <xdr:rowOff>90932</xdr:rowOff>
    </xdr:to>
    <xdr:sp macro="" textlink="">
      <xdr:nvSpPr>
        <xdr:cNvPr id="91" name="円/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施設管理における指定管理者制度の活用、除排雪作業における民間事業者活用などによる物件費の増加もあり、数値は増加の傾向にある。</a:t>
          </a:r>
          <a:endParaRPr kumimoji="1" lang="en-US" altLang="ja-JP" sz="1300">
            <a:latin typeface="ＭＳ Ｐゴシック"/>
          </a:endParaRPr>
        </a:p>
        <a:p>
          <a:r>
            <a:rPr kumimoji="1" lang="ja-JP" altLang="en-US" sz="1300">
              <a:latin typeface="ＭＳ Ｐゴシック"/>
            </a:rPr>
            <a:t>引き続き事務の効率化、行政評価による事務事業の見直しを進め抑制に努める。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8890</xdr:rowOff>
    </xdr:to>
    <xdr:cxnSp macro="">
      <xdr:nvCxnSpPr>
        <xdr:cNvPr id="125" name="直線コネクタ 124"/>
        <xdr:cNvCxnSpPr/>
      </xdr:nvCxnSpPr>
      <xdr:spPr>
        <a:xfrm>
          <a:off x="15671800" y="2877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16</xdr:row>
      <xdr:rowOff>134620</xdr:rowOff>
    </xdr:to>
    <xdr:cxnSp macro="">
      <xdr:nvCxnSpPr>
        <xdr:cNvPr id="128" name="直線コネクタ 127"/>
        <xdr:cNvCxnSpPr/>
      </xdr:nvCxnSpPr>
      <xdr:spPr>
        <a:xfrm>
          <a:off x="14782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119380</xdr:rowOff>
    </xdr:to>
    <xdr:cxnSp macro="">
      <xdr:nvCxnSpPr>
        <xdr:cNvPr id="131" name="直線コネクタ 130"/>
        <xdr:cNvCxnSpPr/>
      </xdr:nvCxnSpPr>
      <xdr:spPr>
        <a:xfrm>
          <a:off x="13893800" y="2778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35560</xdr:rowOff>
    </xdr:to>
    <xdr:cxnSp macro="">
      <xdr:nvCxnSpPr>
        <xdr:cNvPr id="134" name="直線コネクタ 133"/>
        <xdr:cNvCxnSpPr/>
      </xdr:nvCxnSpPr>
      <xdr:spPr>
        <a:xfrm>
          <a:off x="13004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4" name="円/楕円 143"/>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146067</xdr:rowOff>
    </xdr:from>
    <xdr:ext cx="762000" cy="259045"/>
    <xdr:sp macro="" textlink="">
      <xdr:nvSpPr>
        <xdr:cNvPr id="145" name="物件費該当値テキスト"/>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6" name="円/楕円 145"/>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47" name="テキスト ボックス 146"/>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8" name="円/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49" name="テキスト ボックス 148"/>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51" name="テキスト ボックス 150"/>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53" name="テキスト ボックス 152"/>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類似団体よりも若干良い傾向にはあるものの、少子高齢化等により扶助費は確実に増加している。</a:t>
          </a:r>
          <a:endParaRPr kumimoji="1" lang="en-US" altLang="ja-JP" sz="1300">
            <a:latin typeface="ＭＳ Ｐゴシック"/>
          </a:endParaRPr>
        </a:p>
        <a:p>
          <a:r>
            <a:rPr kumimoji="1" lang="ja-JP" altLang="en-US" sz="1300">
              <a:latin typeface="ＭＳ Ｐゴシック"/>
            </a:rPr>
            <a:t>削減の方策が難しい項目ではあるが、今後も数値の変動等に注視し、適正な運営に努める。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54</xdr:row>
      <xdr:rowOff>143328</xdr:rowOff>
    </xdr:to>
    <xdr:cxnSp macro="">
      <xdr:nvCxnSpPr>
        <xdr:cNvPr id="187" name="直線コネクタ 186"/>
        <xdr:cNvCxnSpPr/>
      </xdr:nvCxnSpPr>
      <xdr:spPr>
        <a:xfrm>
          <a:off x="3987800" y="9401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54</xdr:row>
      <xdr:rowOff>143328</xdr:rowOff>
    </xdr:to>
    <xdr:cxnSp macro="">
      <xdr:nvCxnSpPr>
        <xdr:cNvPr id="190" name="直線コネクタ 189"/>
        <xdr:cNvCxnSpPr/>
      </xdr:nvCxnSpPr>
      <xdr:spPr>
        <a:xfrm>
          <a:off x="3098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143328</xdr:rowOff>
    </xdr:to>
    <xdr:cxnSp macro="">
      <xdr:nvCxnSpPr>
        <xdr:cNvPr id="193" name="直線コネクタ 192"/>
        <xdr:cNvCxnSpPr/>
      </xdr:nvCxnSpPr>
      <xdr:spPr>
        <a:xfrm>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127000</xdr:rowOff>
    </xdr:to>
    <xdr:cxnSp macro="">
      <xdr:nvCxnSpPr>
        <xdr:cNvPr id="196" name="直線コネクタ 195"/>
        <xdr:cNvCxnSpPr/>
      </xdr:nvCxnSpPr>
      <xdr:spPr>
        <a:xfrm>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8" name="円/楕円 207"/>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9" name="テキスト ボックス 208"/>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0" name="円/楕円 209"/>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1" name="テキスト ボックス 210"/>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行政改革推進計画に基づき経費の削減に努めている。</a:t>
          </a:r>
          <a:endParaRPr kumimoji="1" lang="en-US" altLang="ja-JP" sz="1300">
            <a:latin typeface="ＭＳ Ｐゴシック"/>
          </a:endParaRPr>
        </a:p>
        <a:p>
          <a:r>
            <a:rPr kumimoji="1" lang="ja-JP" altLang="en-US" sz="1300">
              <a:latin typeface="ＭＳ Ｐゴシック"/>
            </a:rPr>
            <a:t>類似団体と比較すると良い傾向にはあるが、引き続き適正な数値の維持に努める。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113284</xdr:rowOff>
    </xdr:from>
    <xdr:to>
      <xdr:col>24</xdr:col>
      <xdr:colOff>31750</xdr:colOff>
      <xdr:row>54</xdr:row>
      <xdr:rowOff>117856</xdr:rowOff>
    </xdr:to>
    <xdr:cxnSp macro="">
      <xdr:nvCxnSpPr>
        <xdr:cNvPr id="245" name="直線コネクタ 244"/>
        <xdr:cNvCxnSpPr/>
      </xdr:nvCxnSpPr>
      <xdr:spPr>
        <a:xfrm>
          <a:off x="15671800" y="93715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81280</xdr:rowOff>
    </xdr:from>
    <xdr:to>
      <xdr:col>22</xdr:col>
      <xdr:colOff>565150</xdr:colOff>
      <xdr:row>54</xdr:row>
      <xdr:rowOff>113284</xdr:rowOff>
    </xdr:to>
    <xdr:cxnSp macro="">
      <xdr:nvCxnSpPr>
        <xdr:cNvPr id="248" name="直線コネクタ 247"/>
        <xdr:cNvCxnSpPr/>
      </xdr:nvCxnSpPr>
      <xdr:spPr>
        <a:xfrm>
          <a:off x="14782800" y="93395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99568</xdr:rowOff>
    </xdr:to>
    <xdr:cxnSp macro="">
      <xdr:nvCxnSpPr>
        <xdr:cNvPr id="251" name="直線コネクタ 250"/>
        <xdr:cNvCxnSpPr/>
      </xdr:nvCxnSpPr>
      <xdr:spPr>
        <a:xfrm flipV="1">
          <a:off x="13893800" y="9339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67056</xdr:rowOff>
    </xdr:from>
    <xdr:to>
      <xdr:col>21</xdr:col>
      <xdr:colOff>412750</xdr:colOff>
      <xdr:row>56</xdr:row>
      <xdr:rowOff>168656</xdr:rowOff>
    </xdr:to>
    <xdr:sp macro="" textlink="">
      <xdr:nvSpPr>
        <xdr:cNvPr id="252" name="フローチャート : 判断 251"/>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153433</xdr:rowOff>
    </xdr:from>
    <xdr:ext cx="762000" cy="259045"/>
    <xdr:sp macro="" textlink="">
      <xdr:nvSpPr>
        <xdr:cNvPr id="253" name="テキスト ボックス 252"/>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90424</xdr:rowOff>
    </xdr:from>
    <xdr:to>
      <xdr:col>20</xdr:col>
      <xdr:colOff>158750</xdr:colOff>
      <xdr:row>54</xdr:row>
      <xdr:rowOff>99568</xdr:rowOff>
    </xdr:to>
    <xdr:cxnSp macro="">
      <xdr:nvCxnSpPr>
        <xdr:cNvPr id="254" name="直線コネクタ 253"/>
        <xdr:cNvCxnSpPr/>
      </xdr:nvCxnSpPr>
      <xdr:spPr>
        <a:xfrm>
          <a:off x="13004800" y="9348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5" name="フローチャート : 判断 254"/>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6" name="テキスト ボックス 255"/>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57" name="フローチャート : 判断 256"/>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121429</xdr:rowOff>
    </xdr:from>
    <xdr:ext cx="762000" cy="259045"/>
    <xdr:sp macro="" textlink="">
      <xdr:nvSpPr>
        <xdr:cNvPr id="258" name="テキスト ボックス 257"/>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67056</xdr:rowOff>
    </xdr:from>
    <xdr:to>
      <xdr:col>24</xdr:col>
      <xdr:colOff>82550</xdr:colOff>
      <xdr:row>54</xdr:row>
      <xdr:rowOff>168656</xdr:rowOff>
    </xdr:to>
    <xdr:sp macro="" textlink="">
      <xdr:nvSpPr>
        <xdr:cNvPr id="264" name="円/楕円 263"/>
        <xdr:cNvSpPr/>
      </xdr:nvSpPr>
      <xdr:spPr>
        <a:xfrm>
          <a:off x="16459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83583</xdr:rowOff>
    </xdr:from>
    <xdr:ext cx="762000" cy="259045"/>
    <xdr:sp macro="" textlink="">
      <xdr:nvSpPr>
        <xdr:cNvPr id="265" name="その他該当値テキスト"/>
        <xdr:cNvSpPr txBox="1"/>
      </xdr:nvSpPr>
      <xdr:spPr>
        <a:xfrm>
          <a:off x="16598900" y="91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62484</xdr:rowOff>
    </xdr:from>
    <xdr:to>
      <xdr:col>22</xdr:col>
      <xdr:colOff>615950</xdr:colOff>
      <xdr:row>54</xdr:row>
      <xdr:rowOff>164084</xdr:rowOff>
    </xdr:to>
    <xdr:sp macro="" textlink="">
      <xdr:nvSpPr>
        <xdr:cNvPr id="266" name="円/楕円 265"/>
        <xdr:cNvSpPr/>
      </xdr:nvSpPr>
      <xdr:spPr>
        <a:xfrm>
          <a:off x="15621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2811</xdr:rowOff>
    </xdr:from>
    <xdr:ext cx="736600" cy="259045"/>
    <xdr:sp macro="" textlink="">
      <xdr:nvSpPr>
        <xdr:cNvPr id="267" name="テキスト ボックス 266"/>
        <xdr:cNvSpPr txBox="1"/>
      </xdr:nvSpPr>
      <xdr:spPr>
        <a:xfrm>
          <a:off x="15290800" y="908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30480</xdr:rowOff>
    </xdr:from>
    <xdr:to>
      <xdr:col>21</xdr:col>
      <xdr:colOff>412750</xdr:colOff>
      <xdr:row>54</xdr:row>
      <xdr:rowOff>132080</xdr:rowOff>
    </xdr:to>
    <xdr:sp macro="" textlink="">
      <xdr:nvSpPr>
        <xdr:cNvPr id="268" name="円/楕円 267"/>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142257</xdr:rowOff>
    </xdr:from>
    <xdr:ext cx="762000" cy="259045"/>
    <xdr:sp macro="" textlink="">
      <xdr:nvSpPr>
        <xdr:cNvPr id="269" name="テキスト ボックス 268"/>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48768</xdr:rowOff>
    </xdr:from>
    <xdr:to>
      <xdr:col>20</xdr:col>
      <xdr:colOff>209550</xdr:colOff>
      <xdr:row>54</xdr:row>
      <xdr:rowOff>150368</xdr:rowOff>
    </xdr:to>
    <xdr:sp macro="" textlink="">
      <xdr:nvSpPr>
        <xdr:cNvPr id="270" name="円/楕円 269"/>
        <xdr:cNvSpPr/>
      </xdr:nvSpPr>
      <xdr:spPr>
        <a:xfrm>
          <a:off x="13843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160545</xdr:rowOff>
    </xdr:from>
    <xdr:ext cx="762000" cy="259045"/>
    <xdr:sp macro="" textlink="">
      <xdr:nvSpPr>
        <xdr:cNvPr id="271" name="テキスト ボックス 270"/>
        <xdr:cNvSpPr txBox="1"/>
      </xdr:nvSpPr>
      <xdr:spPr>
        <a:xfrm>
          <a:off x="13512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39624</xdr:rowOff>
    </xdr:from>
    <xdr:to>
      <xdr:col>19</xdr:col>
      <xdr:colOff>6350</xdr:colOff>
      <xdr:row>54</xdr:row>
      <xdr:rowOff>141224</xdr:rowOff>
    </xdr:to>
    <xdr:sp macro="" textlink="">
      <xdr:nvSpPr>
        <xdr:cNvPr id="272" name="円/楕円 271"/>
        <xdr:cNvSpPr/>
      </xdr:nvSpPr>
      <xdr:spPr>
        <a:xfrm>
          <a:off x="12954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151401</xdr:rowOff>
    </xdr:from>
    <xdr:ext cx="762000" cy="259045"/>
    <xdr:sp macro="" textlink="">
      <xdr:nvSpPr>
        <xdr:cNvPr id="273" name="テキスト ボックス 272"/>
        <xdr:cNvSpPr txBox="1"/>
      </xdr:nvSpPr>
      <xdr:spPr>
        <a:xfrm>
          <a:off x="12623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類似団体と比較すると若干良い傾向にはある。</a:t>
          </a:r>
          <a:endParaRPr kumimoji="1" lang="en-US" altLang="ja-JP" sz="1300">
            <a:latin typeface="ＭＳ Ｐゴシック"/>
          </a:endParaRPr>
        </a:p>
        <a:p>
          <a:r>
            <a:rPr kumimoji="1" lang="ja-JP" altLang="en-US" sz="1300">
              <a:latin typeface="ＭＳ Ｐゴシック"/>
            </a:rPr>
            <a:t>ここ数年の課題である美深厚生病院運営補助については引き続き大きなウエイトを占める状況ではあるが、運営に関しては相手方と様々な協議を重ねるなど、可能な限りでの対策は講じている。</a:t>
          </a:r>
          <a:endParaRPr kumimoji="1" lang="en-US" altLang="ja-JP" sz="1300">
            <a:latin typeface="ＭＳ Ｐゴシック"/>
          </a:endParaRPr>
        </a:p>
        <a:p>
          <a:r>
            <a:rPr kumimoji="1" lang="ja-JP" altLang="en-US" sz="1300">
              <a:latin typeface="ＭＳ Ｐゴシック"/>
            </a:rPr>
            <a:t>その他の事項も含め、今後も補助金等の適正な執行に努める。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44704</xdr:rowOff>
    </xdr:to>
    <xdr:cxnSp macro="">
      <xdr:nvCxnSpPr>
        <xdr:cNvPr id="303" name="直線コネクタ 302"/>
        <xdr:cNvCxnSpPr/>
      </xdr:nvCxnSpPr>
      <xdr:spPr>
        <a:xfrm>
          <a:off x="15671800" y="62077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90424</xdr:rowOff>
    </xdr:to>
    <xdr:cxnSp macro="">
      <xdr:nvCxnSpPr>
        <xdr:cNvPr id="306" name="直線コネクタ 305"/>
        <xdr:cNvCxnSpPr/>
      </xdr:nvCxnSpPr>
      <xdr:spPr>
        <a:xfrm flipV="1">
          <a:off x="14782800" y="6207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90424</xdr:rowOff>
    </xdr:to>
    <xdr:cxnSp macro="">
      <xdr:nvCxnSpPr>
        <xdr:cNvPr id="309" name="直線コネクタ 308"/>
        <xdr:cNvCxnSpPr/>
      </xdr:nvCxnSpPr>
      <xdr:spPr>
        <a:xfrm>
          <a:off x="13893800" y="62031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0" name="フローチャート : 判断 309"/>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1" name="テキスト ボックス 310"/>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30988</xdr:rowOff>
    </xdr:to>
    <xdr:cxnSp macro="">
      <xdr:nvCxnSpPr>
        <xdr:cNvPr id="312" name="直線コネクタ 311"/>
        <xdr:cNvCxnSpPr/>
      </xdr:nvCxnSpPr>
      <xdr:spPr>
        <a:xfrm>
          <a:off x="13004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3" name="フローチャート : 判断 31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4" name="テキスト ボックス 31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5" name="フローチャート : 判断 314"/>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6" name="テキスト ボックス 315"/>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2" name="円/楕円 321"/>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3"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24" name="円/楕円 32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25" name="テキスト ボックス 32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6" name="円/楕円 325"/>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7" name="テキスト ボックス 326"/>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28" name="円/楕円 327"/>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9" name="テキスト ボックス 328"/>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0" name="円/楕円 329"/>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31" name="テキスト ボックス 330"/>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財政健全化の維持・改善に配慮した起債借入を行っているものの、大型事業等の増加によって借入・償還額が増えている状況にある。</a:t>
          </a:r>
          <a:endParaRPr kumimoji="1" lang="en-US" altLang="ja-JP" sz="1300">
            <a:latin typeface="ＭＳ Ｐゴシック"/>
          </a:endParaRPr>
        </a:p>
        <a:p>
          <a:r>
            <a:rPr kumimoji="1" lang="ja-JP" altLang="en-US" sz="1300">
              <a:latin typeface="ＭＳ Ｐゴシック"/>
            </a:rPr>
            <a:t>今後も引き続き全体のバランス、将来的な財政運営を見据えながら、可能な限り公債費の抑制に努める。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119380</xdr:rowOff>
    </xdr:from>
    <xdr:to>
      <xdr:col>7</xdr:col>
      <xdr:colOff>15875</xdr:colOff>
      <xdr:row>75</xdr:row>
      <xdr:rowOff>157480</xdr:rowOff>
    </xdr:to>
    <xdr:cxnSp macro="">
      <xdr:nvCxnSpPr>
        <xdr:cNvPr id="363" name="直線コネクタ 362"/>
        <xdr:cNvCxnSpPr/>
      </xdr:nvCxnSpPr>
      <xdr:spPr>
        <a:xfrm>
          <a:off x="3987800" y="129781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119380</xdr:rowOff>
    </xdr:from>
    <xdr:to>
      <xdr:col>5</xdr:col>
      <xdr:colOff>549275</xdr:colOff>
      <xdr:row>75</xdr:row>
      <xdr:rowOff>119380</xdr:rowOff>
    </xdr:to>
    <xdr:cxnSp macro="">
      <xdr:nvCxnSpPr>
        <xdr:cNvPr id="366" name="直線コネクタ 365"/>
        <xdr:cNvCxnSpPr/>
      </xdr:nvCxnSpPr>
      <xdr:spPr>
        <a:xfrm>
          <a:off x="3098800" y="12978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119380</xdr:rowOff>
    </xdr:to>
    <xdr:cxnSp macro="">
      <xdr:nvCxnSpPr>
        <xdr:cNvPr id="369" name="直線コネクタ 368"/>
        <xdr:cNvCxnSpPr/>
      </xdr:nvCxnSpPr>
      <xdr:spPr>
        <a:xfrm>
          <a:off x="2209800" y="12951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148589</xdr:rowOff>
    </xdr:from>
    <xdr:to>
      <xdr:col>4</xdr:col>
      <xdr:colOff>396875</xdr:colOff>
      <xdr:row>77</xdr:row>
      <xdr:rowOff>78739</xdr:rowOff>
    </xdr:to>
    <xdr:sp macro="" textlink="">
      <xdr:nvSpPr>
        <xdr:cNvPr id="370" name="フローチャート : 判断 369"/>
        <xdr:cNvSpPr/>
      </xdr:nvSpPr>
      <xdr:spPr>
        <a:xfrm>
          <a:off x="3048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63516</xdr:rowOff>
    </xdr:from>
    <xdr:ext cx="762000" cy="259045"/>
    <xdr:sp macro="" textlink="">
      <xdr:nvSpPr>
        <xdr:cNvPr id="371" name="テキスト ボックス 370"/>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75</xdr:row>
      <xdr:rowOff>165100</xdr:rowOff>
    </xdr:to>
    <xdr:cxnSp macro="">
      <xdr:nvCxnSpPr>
        <xdr:cNvPr id="372" name="直線コネクタ 371"/>
        <xdr:cNvCxnSpPr/>
      </xdr:nvCxnSpPr>
      <xdr:spPr>
        <a:xfrm flipV="1">
          <a:off x="1320800" y="129514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5" name="フローチャート : 判断 374"/>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6" name="テキスト ボックス 375"/>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106680</xdr:rowOff>
    </xdr:from>
    <xdr:to>
      <xdr:col>7</xdr:col>
      <xdr:colOff>66675</xdr:colOff>
      <xdr:row>76</xdr:row>
      <xdr:rowOff>36830</xdr:rowOff>
    </xdr:to>
    <xdr:sp macro="" textlink="">
      <xdr:nvSpPr>
        <xdr:cNvPr id="382" name="円/楕円 381"/>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123207</xdr:rowOff>
    </xdr:from>
    <xdr:ext cx="762000" cy="259045"/>
    <xdr:sp macro="" textlink="">
      <xdr:nvSpPr>
        <xdr:cNvPr id="383" name="公債費該当値テキスト"/>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68580</xdr:rowOff>
    </xdr:from>
    <xdr:to>
      <xdr:col>5</xdr:col>
      <xdr:colOff>600075</xdr:colOff>
      <xdr:row>75</xdr:row>
      <xdr:rowOff>170180</xdr:rowOff>
    </xdr:to>
    <xdr:sp macro="" textlink="">
      <xdr:nvSpPr>
        <xdr:cNvPr id="384" name="円/楕円 383"/>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8907</xdr:rowOff>
    </xdr:from>
    <xdr:ext cx="736600" cy="259045"/>
    <xdr:sp macro="" textlink="">
      <xdr:nvSpPr>
        <xdr:cNvPr id="385" name="テキスト ボックス 384"/>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68580</xdr:rowOff>
    </xdr:from>
    <xdr:to>
      <xdr:col>4</xdr:col>
      <xdr:colOff>396875</xdr:colOff>
      <xdr:row>75</xdr:row>
      <xdr:rowOff>170180</xdr:rowOff>
    </xdr:to>
    <xdr:sp macro="" textlink="">
      <xdr:nvSpPr>
        <xdr:cNvPr id="386" name="円/楕円 385"/>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8907</xdr:rowOff>
    </xdr:from>
    <xdr:ext cx="762000" cy="259045"/>
    <xdr:sp macro="" textlink="">
      <xdr:nvSpPr>
        <xdr:cNvPr id="387" name="テキスト ボックス 386"/>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88" name="円/楕円 387"/>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389" name="テキスト ボックス 388"/>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114300</xdr:rowOff>
    </xdr:from>
    <xdr:to>
      <xdr:col>1</xdr:col>
      <xdr:colOff>676275</xdr:colOff>
      <xdr:row>76</xdr:row>
      <xdr:rowOff>44450</xdr:rowOff>
    </xdr:to>
    <xdr:sp macro="" textlink="">
      <xdr:nvSpPr>
        <xdr:cNvPr id="390" name="円/楕円 389"/>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54627</xdr:rowOff>
    </xdr:from>
    <xdr:ext cx="762000" cy="259045"/>
    <xdr:sp macro="" textlink="">
      <xdr:nvSpPr>
        <xdr:cNvPr id="391" name="テキスト ボックス 390"/>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類似団体と比較すると良い傾向にあるが、今後も適正な数値の維持に努める。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162923</xdr:rowOff>
    </xdr:from>
    <xdr:to>
      <xdr:col>24</xdr:col>
      <xdr:colOff>31750</xdr:colOff>
      <xdr:row>75</xdr:row>
      <xdr:rowOff>20865</xdr:rowOff>
    </xdr:to>
    <xdr:cxnSp macro="">
      <xdr:nvCxnSpPr>
        <xdr:cNvPr id="426" name="直線コネクタ 425"/>
        <xdr:cNvCxnSpPr/>
      </xdr:nvCxnSpPr>
      <xdr:spPr>
        <a:xfrm>
          <a:off x="15671800" y="1285022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162923</xdr:rowOff>
    </xdr:from>
    <xdr:to>
      <xdr:col>22</xdr:col>
      <xdr:colOff>565150</xdr:colOff>
      <xdr:row>75</xdr:row>
      <xdr:rowOff>33927</xdr:rowOff>
    </xdr:to>
    <xdr:cxnSp macro="">
      <xdr:nvCxnSpPr>
        <xdr:cNvPr id="429" name="直線コネクタ 428"/>
        <xdr:cNvCxnSpPr/>
      </xdr:nvCxnSpPr>
      <xdr:spPr>
        <a:xfrm flipV="1">
          <a:off x="14782800" y="128502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100874</xdr:rowOff>
    </xdr:from>
    <xdr:to>
      <xdr:col>21</xdr:col>
      <xdr:colOff>361950</xdr:colOff>
      <xdr:row>75</xdr:row>
      <xdr:rowOff>33927</xdr:rowOff>
    </xdr:to>
    <xdr:cxnSp macro="">
      <xdr:nvCxnSpPr>
        <xdr:cNvPr id="432" name="直線コネクタ 431"/>
        <xdr:cNvCxnSpPr/>
      </xdr:nvCxnSpPr>
      <xdr:spPr>
        <a:xfrm>
          <a:off x="13893800" y="1278817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9252</xdr:rowOff>
    </xdr:from>
    <xdr:to>
      <xdr:col>21</xdr:col>
      <xdr:colOff>412750</xdr:colOff>
      <xdr:row>77</xdr:row>
      <xdr:rowOff>110852</xdr:rowOff>
    </xdr:to>
    <xdr:sp macro="" textlink="">
      <xdr:nvSpPr>
        <xdr:cNvPr id="433" name="フローチャート : 判断 432"/>
        <xdr:cNvSpPr/>
      </xdr:nvSpPr>
      <xdr:spPr>
        <a:xfrm>
          <a:off x="14732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95629</xdr:rowOff>
    </xdr:from>
    <xdr:ext cx="762000" cy="259045"/>
    <xdr:sp macro="" textlink="">
      <xdr:nvSpPr>
        <xdr:cNvPr id="434" name="テキスト ボックス 433"/>
        <xdr:cNvSpPr txBox="1"/>
      </xdr:nvSpPr>
      <xdr:spPr>
        <a:xfrm>
          <a:off x="14401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51888</xdr:rowOff>
    </xdr:from>
    <xdr:to>
      <xdr:col>20</xdr:col>
      <xdr:colOff>158750</xdr:colOff>
      <xdr:row>74</xdr:row>
      <xdr:rowOff>100874</xdr:rowOff>
    </xdr:to>
    <xdr:cxnSp macro="">
      <xdr:nvCxnSpPr>
        <xdr:cNvPr id="435" name="直線コネクタ 434"/>
        <xdr:cNvCxnSpPr/>
      </xdr:nvCxnSpPr>
      <xdr:spPr>
        <a:xfrm>
          <a:off x="13004800" y="127391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102326</xdr:rowOff>
    </xdr:from>
    <xdr:to>
      <xdr:col>20</xdr:col>
      <xdr:colOff>209550</xdr:colOff>
      <xdr:row>77</xdr:row>
      <xdr:rowOff>32476</xdr:rowOff>
    </xdr:to>
    <xdr:sp macro="" textlink="">
      <xdr:nvSpPr>
        <xdr:cNvPr id="436" name="フローチャート : 判断 435"/>
        <xdr:cNvSpPr/>
      </xdr:nvSpPr>
      <xdr:spPr>
        <a:xfrm>
          <a:off x="13843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17253</xdr:rowOff>
    </xdr:from>
    <xdr:ext cx="762000" cy="259045"/>
    <xdr:sp macro="" textlink="">
      <xdr:nvSpPr>
        <xdr:cNvPr id="437" name="テキスト ボックス 436"/>
        <xdr:cNvSpPr txBox="1"/>
      </xdr:nvSpPr>
      <xdr:spPr>
        <a:xfrm>
          <a:off x="13512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85998</xdr:rowOff>
    </xdr:from>
    <xdr:to>
      <xdr:col>19</xdr:col>
      <xdr:colOff>6350</xdr:colOff>
      <xdr:row>77</xdr:row>
      <xdr:rowOff>16148</xdr:rowOff>
    </xdr:to>
    <xdr:sp macro="" textlink="">
      <xdr:nvSpPr>
        <xdr:cNvPr id="438" name="フローチャート : 判断 437"/>
        <xdr:cNvSpPr/>
      </xdr:nvSpPr>
      <xdr:spPr>
        <a:xfrm>
          <a:off x="12954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925</xdr:rowOff>
    </xdr:from>
    <xdr:ext cx="762000" cy="259045"/>
    <xdr:sp macro="" textlink="">
      <xdr:nvSpPr>
        <xdr:cNvPr id="439" name="テキスト ボックス 438"/>
        <xdr:cNvSpPr txBox="1"/>
      </xdr:nvSpPr>
      <xdr:spPr>
        <a:xfrm>
          <a:off x="12623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141515</xdr:rowOff>
    </xdr:from>
    <xdr:to>
      <xdr:col>24</xdr:col>
      <xdr:colOff>82550</xdr:colOff>
      <xdr:row>75</xdr:row>
      <xdr:rowOff>71665</xdr:rowOff>
    </xdr:to>
    <xdr:sp macro="" textlink="">
      <xdr:nvSpPr>
        <xdr:cNvPr id="445" name="円/楕円 444"/>
        <xdr:cNvSpPr/>
      </xdr:nvSpPr>
      <xdr:spPr>
        <a:xfrm>
          <a:off x="16459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158042</xdr:rowOff>
    </xdr:from>
    <xdr:ext cx="762000" cy="259045"/>
    <xdr:sp macro="" textlink="">
      <xdr:nvSpPr>
        <xdr:cNvPr id="446" name="公債費以外該当値テキスト"/>
        <xdr:cNvSpPr txBox="1"/>
      </xdr:nvSpPr>
      <xdr:spPr>
        <a:xfrm>
          <a:off x="16598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112123</xdr:rowOff>
    </xdr:from>
    <xdr:to>
      <xdr:col>22</xdr:col>
      <xdr:colOff>615950</xdr:colOff>
      <xdr:row>75</xdr:row>
      <xdr:rowOff>42273</xdr:rowOff>
    </xdr:to>
    <xdr:sp macro="" textlink="">
      <xdr:nvSpPr>
        <xdr:cNvPr id="447" name="円/楕円 446"/>
        <xdr:cNvSpPr/>
      </xdr:nvSpPr>
      <xdr:spPr>
        <a:xfrm>
          <a:off x="15621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52450</xdr:rowOff>
    </xdr:from>
    <xdr:ext cx="736600" cy="259045"/>
    <xdr:sp macro="" textlink="">
      <xdr:nvSpPr>
        <xdr:cNvPr id="448" name="テキスト ボックス 447"/>
        <xdr:cNvSpPr txBox="1"/>
      </xdr:nvSpPr>
      <xdr:spPr>
        <a:xfrm>
          <a:off x="15290800" y="1256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154577</xdr:rowOff>
    </xdr:from>
    <xdr:to>
      <xdr:col>21</xdr:col>
      <xdr:colOff>412750</xdr:colOff>
      <xdr:row>75</xdr:row>
      <xdr:rowOff>84727</xdr:rowOff>
    </xdr:to>
    <xdr:sp macro="" textlink="">
      <xdr:nvSpPr>
        <xdr:cNvPr id="449" name="円/楕円 448"/>
        <xdr:cNvSpPr/>
      </xdr:nvSpPr>
      <xdr:spPr>
        <a:xfrm>
          <a:off x="14732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94904</xdr:rowOff>
    </xdr:from>
    <xdr:ext cx="762000" cy="259045"/>
    <xdr:sp macro="" textlink="">
      <xdr:nvSpPr>
        <xdr:cNvPr id="450" name="テキスト ボックス 449"/>
        <xdr:cNvSpPr txBox="1"/>
      </xdr:nvSpPr>
      <xdr:spPr>
        <a:xfrm>
          <a:off x="14401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50074</xdr:rowOff>
    </xdr:from>
    <xdr:to>
      <xdr:col>20</xdr:col>
      <xdr:colOff>209550</xdr:colOff>
      <xdr:row>74</xdr:row>
      <xdr:rowOff>151674</xdr:rowOff>
    </xdr:to>
    <xdr:sp macro="" textlink="">
      <xdr:nvSpPr>
        <xdr:cNvPr id="451" name="円/楕円 450"/>
        <xdr:cNvSpPr/>
      </xdr:nvSpPr>
      <xdr:spPr>
        <a:xfrm>
          <a:off x="13843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161851</xdr:rowOff>
    </xdr:from>
    <xdr:ext cx="762000" cy="259045"/>
    <xdr:sp macro="" textlink="">
      <xdr:nvSpPr>
        <xdr:cNvPr id="452" name="テキスト ボックス 451"/>
        <xdr:cNvSpPr txBox="1"/>
      </xdr:nvSpPr>
      <xdr:spPr>
        <a:xfrm>
          <a:off x="13512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1088</xdr:rowOff>
    </xdr:from>
    <xdr:to>
      <xdr:col>19</xdr:col>
      <xdr:colOff>6350</xdr:colOff>
      <xdr:row>74</xdr:row>
      <xdr:rowOff>102688</xdr:rowOff>
    </xdr:to>
    <xdr:sp macro="" textlink="">
      <xdr:nvSpPr>
        <xdr:cNvPr id="453" name="円/楕円 452"/>
        <xdr:cNvSpPr/>
      </xdr:nvSpPr>
      <xdr:spPr>
        <a:xfrm>
          <a:off x="12954000" y="126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112865</xdr:rowOff>
    </xdr:from>
    <xdr:ext cx="762000" cy="259045"/>
    <xdr:sp macro="" textlink="">
      <xdr:nvSpPr>
        <xdr:cNvPr id="454" name="テキスト ボックス 453"/>
        <xdr:cNvSpPr txBox="1"/>
      </xdr:nvSpPr>
      <xdr:spPr>
        <a:xfrm>
          <a:off x="12623800" y="1245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北海道美深町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166187</xdr:rowOff>
    </xdr:from>
    <xdr:to>
      <xdr:col>4</xdr:col>
      <xdr:colOff>1117600</xdr:colOff>
      <xdr:row>17</xdr:row>
      <xdr:rowOff>1394</xdr:rowOff>
    </xdr:to>
    <xdr:cxnSp macro="">
      <xdr:nvCxnSpPr>
        <xdr:cNvPr id="47" name="直線コネクタ 46"/>
        <xdr:cNvCxnSpPr/>
      </xdr:nvCxnSpPr>
      <xdr:spPr bwMode="auto">
        <a:xfrm>
          <a:off x="5003800" y="2957012"/>
          <a:ext cx="647700" cy="6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166187</xdr:rowOff>
    </xdr:from>
    <xdr:to>
      <xdr:col>4</xdr:col>
      <xdr:colOff>469900</xdr:colOff>
      <xdr:row>17</xdr:row>
      <xdr:rowOff>14712</xdr:rowOff>
    </xdr:to>
    <xdr:cxnSp macro="">
      <xdr:nvCxnSpPr>
        <xdr:cNvPr id="50" name="直線コネクタ 49"/>
        <xdr:cNvCxnSpPr/>
      </xdr:nvCxnSpPr>
      <xdr:spPr bwMode="auto">
        <a:xfrm flipV="1">
          <a:off x="4305300" y="2957012"/>
          <a:ext cx="698500" cy="19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13750</xdr:rowOff>
    </xdr:from>
    <xdr:to>
      <xdr:col>3</xdr:col>
      <xdr:colOff>904875</xdr:colOff>
      <xdr:row>17</xdr:row>
      <xdr:rowOff>14712</xdr:rowOff>
    </xdr:to>
    <xdr:cxnSp macro="">
      <xdr:nvCxnSpPr>
        <xdr:cNvPr id="53" name="直線コネクタ 52"/>
        <xdr:cNvCxnSpPr/>
      </xdr:nvCxnSpPr>
      <xdr:spPr bwMode="auto">
        <a:xfrm>
          <a:off x="3606800" y="2976025"/>
          <a:ext cx="698500" cy="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73414</xdr:rowOff>
    </xdr:from>
    <xdr:to>
      <xdr:col>3</xdr:col>
      <xdr:colOff>955675</xdr:colOff>
      <xdr:row>18</xdr:row>
      <xdr:rowOff>3564</xdr:rowOff>
    </xdr:to>
    <xdr:sp macro="" textlink="">
      <xdr:nvSpPr>
        <xdr:cNvPr id="54" name="フローチャート : 判断 53"/>
        <xdr:cNvSpPr/>
      </xdr:nvSpPr>
      <xdr:spPr bwMode="auto">
        <a:xfrm>
          <a:off x="4254500" y="303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159791</xdr:rowOff>
    </xdr:from>
    <xdr:ext cx="762000" cy="259045"/>
    <xdr:sp macro="" textlink="">
      <xdr:nvSpPr>
        <xdr:cNvPr id="55" name="テキスト ボックス 54"/>
        <xdr:cNvSpPr txBox="1"/>
      </xdr:nvSpPr>
      <xdr:spPr>
        <a:xfrm>
          <a:off x="3924300" y="312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13750</xdr:rowOff>
    </xdr:from>
    <xdr:to>
      <xdr:col>3</xdr:col>
      <xdr:colOff>206375</xdr:colOff>
      <xdr:row>17</xdr:row>
      <xdr:rowOff>32262</xdr:rowOff>
    </xdr:to>
    <xdr:cxnSp macro="">
      <xdr:nvCxnSpPr>
        <xdr:cNvPr id="56" name="直線コネクタ 55"/>
        <xdr:cNvCxnSpPr/>
      </xdr:nvCxnSpPr>
      <xdr:spPr bwMode="auto">
        <a:xfrm flipV="1">
          <a:off x="2908300" y="2976025"/>
          <a:ext cx="698500" cy="18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90820</xdr:rowOff>
    </xdr:from>
    <xdr:to>
      <xdr:col>3</xdr:col>
      <xdr:colOff>257175</xdr:colOff>
      <xdr:row>18</xdr:row>
      <xdr:rowOff>20970</xdr:rowOff>
    </xdr:to>
    <xdr:sp macro="" textlink="">
      <xdr:nvSpPr>
        <xdr:cNvPr id="57" name="フローチャート : 判断 56"/>
        <xdr:cNvSpPr/>
      </xdr:nvSpPr>
      <xdr:spPr bwMode="auto">
        <a:xfrm>
          <a:off x="3556000" y="305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5747</xdr:rowOff>
    </xdr:from>
    <xdr:ext cx="762000" cy="259045"/>
    <xdr:sp macro="" textlink="">
      <xdr:nvSpPr>
        <xdr:cNvPr id="58" name="テキスト ボックス 57"/>
        <xdr:cNvSpPr txBox="1"/>
      </xdr:nvSpPr>
      <xdr:spPr>
        <a:xfrm>
          <a:off x="3225800" y="31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86303</xdr:rowOff>
    </xdr:from>
    <xdr:to>
      <xdr:col>2</xdr:col>
      <xdr:colOff>692150</xdr:colOff>
      <xdr:row>18</xdr:row>
      <xdr:rowOff>16453</xdr:rowOff>
    </xdr:to>
    <xdr:sp macro="" textlink="">
      <xdr:nvSpPr>
        <xdr:cNvPr id="59" name="フローチャート : 判断 58"/>
        <xdr:cNvSpPr/>
      </xdr:nvSpPr>
      <xdr:spPr bwMode="auto">
        <a:xfrm>
          <a:off x="2857500" y="3048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1230</xdr:rowOff>
    </xdr:from>
    <xdr:ext cx="762000" cy="259045"/>
    <xdr:sp macro="" textlink="">
      <xdr:nvSpPr>
        <xdr:cNvPr id="60" name="テキスト ボックス 59"/>
        <xdr:cNvSpPr txBox="1"/>
      </xdr:nvSpPr>
      <xdr:spPr>
        <a:xfrm>
          <a:off x="2527300" y="31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122044</xdr:rowOff>
    </xdr:from>
    <xdr:to>
      <xdr:col>5</xdr:col>
      <xdr:colOff>34925</xdr:colOff>
      <xdr:row>17</xdr:row>
      <xdr:rowOff>52194</xdr:rowOff>
    </xdr:to>
    <xdr:sp macro="" textlink="">
      <xdr:nvSpPr>
        <xdr:cNvPr id="66" name="円/楕円 65"/>
        <xdr:cNvSpPr/>
      </xdr:nvSpPr>
      <xdr:spPr bwMode="auto">
        <a:xfrm>
          <a:off x="5600700" y="291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94121</xdr:rowOff>
    </xdr:from>
    <xdr:ext cx="762000" cy="259045"/>
    <xdr:sp macro="" textlink="">
      <xdr:nvSpPr>
        <xdr:cNvPr id="67" name="人口1人当たり決算額の推移該当値テキスト130"/>
        <xdr:cNvSpPr txBox="1"/>
      </xdr:nvSpPr>
      <xdr:spPr>
        <a:xfrm>
          <a:off x="5740400" y="28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225,779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115387</xdr:rowOff>
    </xdr:from>
    <xdr:to>
      <xdr:col>4</xdr:col>
      <xdr:colOff>520700</xdr:colOff>
      <xdr:row>17</xdr:row>
      <xdr:rowOff>45537</xdr:rowOff>
    </xdr:to>
    <xdr:sp macro="" textlink="">
      <xdr:nvSpPr>
        <xdr:cNvPr id="68" name="円/楕円 67"/>
        <xdr:cNvSpPr/>
      </xdr:nvSpPr>
      <xdr:spPr bwMode="auto">
        <a:xfrm>
          <a:off x="4953000" y="290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30314</xdr:rowOff>
    </xdr:from>
    <xdr:ext cx="736600" cy="259045"/>
    <xdr:sp macro="" textlink="">
      <xdr:nvSpPr>
        <xdr:cNvPr id="69" name="テキスト ボックス 68"/>
        <xdr:cNvSpPr txBox="1"/>
      </xdr:nvSpPr>
      <xdr:spPr>
        <a:xfrm>
          <a:off x="4622800" y="2992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228,691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135362</xdr:rowOff>
    </xdr:from>
    <xdr:to>
      <xdr:col>3</xdr:col>
      <xdr:colOff>955675</xdr:colOff>
      <xdr:row>17</xdr:row>
      <xdr:rowOff>65512</xdr:rowOff>
    </xdr:to>
    <xdr:sp macro="" textlink="">
      <xdr:nvSpPr>
        <xdr:cNvPr id="70" name="円/楕円 69"/>
        <xdr:cNvSpPr/>
      </xdr:nvSpPr>
      <xdr:spPr bwMode="auto">
        <a:xfrm>
          <a:off x="4254500" y="2926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75689</xdr:rowOff>
    </xdr:from>
    <xdr:ext cx="762000" cy="259045"/>
    <xdr:sp macro="" textlink="">
      <xdr:nvSpPr>
        <xdr:cNvPr id="71" name="テキスト ボックス 70"/>
        <xdr:cNvSpPr txBox="1"/>
      </xdr:nvSpPr>
      <xdr:spPr>
        <a:xfrm>
          <a:off x="3924300" y="269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219,953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134400</xdr:rowOff>
    </xdr:from>
    <xdr:to>
      <xdr:col>3</xdr:col>
      <xdr:colOff>257175</xdr:colOff>
      <xdr:row>17</xdr:row>
      <xdr:rowOff>64550</xdr:rowOff>
    </xdr:to>
    <xdr:sp macro="" textlink="">
      <xdr:nvSpPr>
        <xdr:cNvPr id="72" name="円/楕円 71"/>
        <xdr:cNvSpPr/>
      </xdr:nvSpPr>
      <xdr:spPr bwMode="auto">
        <a:xfrm>
          <a:off x="3556000" y="292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74727</xdr:rowOff>
    </xdr:from>
    <xdr:ext cx="762000" cy="259045"/>
    <xdr:sp macro="" textlink="">
      <xdr:nvSpPr>
        <xdr:cNvPr id="73" name="テキスト ボックス 72"/>
        <xdr:cNvSpPr txBox="1"/>
      </xdr:nvSpPr>
      <xdr:spPr>
        <a:xfrm>
          <a:off x="3225800" y="269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220,374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152912</xdr:rowOff>
    </xdr:from>
    <xdr:to>
      <xdr:col>2</xdr:col>
      <xdr:colOff>692150</xdr:colOff>
      <xdr:row>17</xdr:row>
      <xdr:rowOff>83062</xdr:rowOff>
    </xdr:to>
    <xdr:sp macro="" textlink="">
      <xdr:nvSpPr>
        <xdr:cNvPr id="74" name="円/楕円 73"/>
        <xdr:cNvSpPr/>
      </xdr:nvSpPr>
      <xdr:spPr bwMode="auto">
        <a:xfrm>
          <a:off x="2857500" y="294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93239</xdr:rowOff>
    </xdr:from>
    <xdr:ext cx="762000" cy="259045"/>
    <xdr:sp macro="" textlink="">
      <xdr:nvSpPr>
        <xdr:cNvPr id="75" name="テキスト ボックス 74"/>
        <xdr:cNvSpPr txBox="1"/>
      </xdr:nvSpPr>
      <xdr:spPr>
        <a:xfrm>
          <a:off x="2527300" y="271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189316</xdr:rowOff>
    </xdr:from>
    <xdr:to>
      <xdr:col>4</xdr:col>
      <xdr:colOff>1117600</xdr:colOff>
      <xdr:row>35</xdr:row>
      <xdr:rowOff>211294</xdr:rowOff>
    </xdr:to>
    <xdr:cxnSp macro="">
      <xdr:nvCxnSpPr>
        <xdr:cNvPr id="106" name="直線コネクタ 105"/>
        <xdr:cNvCxnSpPr/>
      </xdr:nvCxnSpPr>
      <xdr:spPr bwMode="auto">
        <a:xfrm>
          <a:off x="5003800" y="6799666"/>
          <a:ext cx="6477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196072</xdr:rowOff>
    </xdr:from>
    <xdr:ext cx="762000" cy="259045"/>
    <xdr:sp macro="" textlink="">
      <xdr:nvSpPr>
        <xdr:cNvPr id="107" name="人口1人当たり決算額の推移平均値テキスト445"/>
        <xdr:cNvSpPr txBox="1"/>
      </xdr:nvSpPr>
      <xdr:spPr>
        <a:xfrm>
          <a:off x="5740400" y="68064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189316</xdr:rowOff>
    </xdr:from>
    <xdr:to>
      <xdr:col>4</xdr:col>
      <xdr:colOff>469900</xdr:colOff>
      <xdr:row>35</xdr:row>
      <xdr:rowOff>192247</xdr:rowOff>
    </xdr:to>
    <xdr:cxnSp macro="">
      <xdr:nvCxnSpPr>
        <xdr:cNvPr id="109" name="直線コネクタ 108"/>
        <xdr:cNvCxnSpPr/>
      </xdr:nvCxnSpPr>
      <xdr:spPr bwMode="auto">
        <a:xfrm flipV="1">
          <a:off x="4305300" y="6799666"/>
          <a:ext cx="698500" cy="2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183355</xdr:rowOff>
    </xdr:from>
    <xdr:to>
      <xdr:col>3</xdr:col>
      <xdr:colOff>904875</xdr:colOff>
      <xdr:row>35</xdr:row>
      <xdr:rowOff>192247</xdr:rowOff>
    </xdr:to>
    <xdr:cxnSp macro="">
      <xdr:nvCxnSpPr>
        <xdr:cNvPr id="112" name="直線コネクタ 111"/>
        <xdr:cNvCxnSpPr/>
      </xdr:nvCxnSpPr>
      <xdr:spPr bwMode="auto">
        <a:xfrm>
          <a:off x="3606800" y="6793705"/>
          <a:ext cx="698500" cy="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194546</xdr:rowOff>
    </xdr:from>
    <xdr:to>
      <xdr:col>3</xdr:col>
      <xdr:colOff>955675</xdr:colOff>
      <xdr:row>35</xdr:row>
      <xdr:rowOff>296146</xdr:rowOff>
    </xdr:to>
    <xdr:sp macro="" textlink="">
      <xdr:nvSpPr>
        <xdr:cNvPr id="113" name="フローチャート : 判断 112"/>
        <xdr:cNvSpPr/>
      </xdr:nvSpPr>
      <xdr:spPr bwMode="auto">
        <a:xfrm>
          <a:off x="4254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280923</xdr:rowOff>
    </xdr:from>
    <xdr:ext cx="762000" cy="259045"/>
    <xdr:sp macro="" textlink="">
      <xdr:nvSpPr>
        <xdr:cNvPr id="114" name="テキスト ボックス 113"/>
        <xdr:cNvSpPr txBox="1"/>
      </xdr:nvSpPr>
      <xdr:spPr>
        <a:xfrm>
          <a:off x="3924300" y="68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163485</xdr:rowOff>
    </xdr:from>
    <xdr:to>
      <xdr:col>3</xdr:col>
      <xdr:colOff>206375</xdr:colOff>
      <xdr:row>35</xdr:row>
      <xdr:rowOff>183355</xdr:rowOff>
    </xdr:to>
    <xdr:cxnSp macro="">
      <xdr:nvCxnSpPr>
        <xdr:cNvPr id="115" name="直線コネクタ 114"/>
        <xdr:cNvCxnSpPr/>
      </xdr:nvCxnSpPr>
      <xdr:spPr bwMode="auto">
        <a:xfrm>
          <a:off x="2908300" y="6773835"/>
          <a:ext cx="698500" cy="1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181219</xdr:rowOff>
    </xdr:from>
    <xdr:to>
      <xdr:col>3</xdr:col>
      <xdr:colOff>257175</xdr:colOff>
      <xdr:row>35</xdr:row>
      <xdr:rowOff>282819</xdr:rowOff>
    </xdr:to>
    <xdr:sp macro="" textlink="">
      <xdr:nvSpPr>
        <xdr:cNvPr id="116" name="フローチャート : 判断 115"/>
        <xdr:cNvSpPr/>
      </xdr:nvSpPr>
      <xdr:spPr bwMode="auto">
        <a:xfrm>
          <a:off x="35560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267596</xdr:rowOff>
    </xdr:from>
    <xdr:ext cx="762000" cy="259045"/>
    <xdr:sp macro="" textlink="">
      <xdr:nvSpPr>
        <xdr:cNvPr id="117" name="テキスト ボックス 116"/>
        <xdr:cNvSpPr txBox="1"/>
      </xdr:nvSpPr>
      <xdr:spPr>
        <a:xfrm>
          <a:off x="3225800" y="687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165596</xdr:rowOff>
    </xdr:from>
    <xdr:to>
      <xdr:col>2</xdr:col>
      <xdr:colOff>692150</xdr:colOff>
      <xdr:row>35</xdr:row>
      <xdr:rowOff>267196</xdr:rowOff>
    </xdr:to>
    <xdr:sp macro="" textlink="">
      <xdr:nvSpPr>
        <xdr:cNvPr id="118" name="フローチャート : 判断 117"/>
        <xdr:cNvSpPr/>
      </xdr:nvSpPr>
      <xdr:spPr bwMode="auto">
        <a:xfrm>
          <a:off x="2857500" y="6775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251973</xdr:rowOff>
    </xdr:from>
    <xdr:ext cx="762000" cy="259045"/>
    <xdr:sp macro="" textlink="">
      <xdr:nvSpPr>
        <xdr:cNvPr id="119" name="テキスト ボックス 118"/>
        <xdr:cNvSpPr txBox="1"/>
      </xdr:nvSpPr>
      <xdr:spPr>
        <a:xfrm>
          <a:off x="2527300" y="686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160494</xdr:rowOff>
    </xdr:from>
    <xdr:to>
      <xdr:col>5</xdr:col>
      <xdr:colOff>34925</xdr:colOff>
      <xdr:row>35</xdr:row>
      <xdr:rowOff>262094</xdr:rowOff>
    </xdr:to>
    <xdr:sp macro="" textlink="">
      <xdr:nvSpPr>
        <xdr:cNvPr id="125" name="円/楕円 124"/>
        <xdr:cNvSpPr/>
      </xdr:nvSpPr>
      <xdr:spPr bwMode="auto">
        <a:xfrm>
          <a:off x="5600700" y="677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5571</xdr:rowOff>
    </xdr:from>
    <xdr:ext cx="762000" cy="259045"/>
    <xdr:sp macro="" textlink="">
      <xdr:nvSpPr>
        <xdr:cNvPr id="126" name="人口1人当たり決算額の推移該当値テキスト445"/>
        <xdr:cNvSpPr txBox="1"/>
      </xdr:nvSpPr>
      <xdr:spPr>
        <a:xfrm>
          <a:off x="5740400" y="661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44,063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138516</xdr:rowOff>
    </xdr:from>
    <xdr:to>
      <xdr:col>4</xdr:col>
      <xdr:colOff>520700</xdr:colOff>
      <xdr:row>35</xdr:row>
      <xdr:rowOff>240116</xdr:rowOff>
    </xdr:to>
    <xdr:sp macro="" textlink="">
      <xdr:nvSpPr>
        <xdr:cNvPr id="127" name="円/楕円 126"/>
        <xdr:cNvSpPr/>
      </xdr:nvSpPr>
      <xdr:spPr bwMode="auto">
        <a:xfrm>
          <a:off x="4953000" y="6748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250293</xdr:rowOff>
    </xdr:from>
    <xdr:ext cx="736600" cy="259045"/>
    <xdr:sp macro="" textlink="">
      <xdr:nvSpPr>
        <xdr:cNvPr id="128" name="テキスト ボックス 127"/>
        <xdr:cNvSpPr txBox="1"/>
      </xdr:nvSpPr>
      <xdr:spPr>
        <a:xfrm>
          <a:off x="4622800" y="6517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141447</xdr:rowOff>
    </xdr:from>
    <xdr:to>
      <xdr:col>3</xdr:col>
      <xdr:colOff>955675</xdr:colOff>
      <xdr:row>35</xdr:row>
      <xdr:rowOff>243047</xdr:rowOff>
    </xdr:to>
    <xdr:sp macro="" textlink="">
      <xdr:nvSpPr>
        <xdr:cNvPr id="129" name="円/楕円 128"/>
        <xdr:cNvSpPr/>
      </xdr:nvSpPr>
      <xdr:spPr bwMode="auto">
        <a:xfrm>
          <a:off x="4254500" y="675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253224</xdr:rowOff>
    </xdr:from>
    <xdr:ext cx="762000" cy="259045"/>
    <xdr:sp macro="" textlink="">
      <xdr:nvSpPr>
        <xdr:cNvPr id="130" name="テキスト ボックス 129"/>
        <xdr:cNvSpPr txBox="1"/>
      </xdr:nvSpPr>
      <xdr:spPr>
        <a:xfrm>
          <a:off x="3924300" y="652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132555</xdr:rowOff>
    </xdr:from>
    <xdr:to>
      <xdr:col>3</xdr:col>
      <xdr:colOff>257175</xdr:colOff>
      <xdr:row>35</xdr:row>
      <xdr:rowOff>234155</xdr:rowOff>
    </xdr:to>
    <xdr:sp macro="" textlink="">
      <xdr:nvSpPr>
        <xdr:cNvPr id="131" name="円/楕円 130"/>
        <xdr:cNvSpPr/>
      </xdr:nvSpPr>
      <xdr:spPr bwMode="auto">
        <a:xfrm>
          <a:off x="3556000" y="674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244332</xdr:rowOff>
    </xdr:from>
    <xdr:ext cx="762000" cy="259045"/>
    <xdr:sp macro="" textlink="">
      <xdr:nvSpPr>
        <xdr:cNvPr id="132" name="テキスト ボックス 131"/>
        <xdr:cNvSpPr txBox="1"/>
      </xdr:nvSpPr>
      <xdr:spPr>
        <a:xfrm>
          <a:off x="3225800" y="65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50,174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112685</xdr:rowOff>
    </xdr:from>
    <xdr:to>
      <xdr:col>2</xdr:col>
      <xdr:colOff>692150</xdr:colOff>
      <xdr:row>35</xdr:row>
      <xdr:rowOff>214285</xdr:rowOff>
    </xdr:to>
    <xdr:sp macro="" textlink="">
      <xdr:nvSpPr>
        <xdr:cNvPr id="133" name="円/楕円 132"/>
        <xdr:cNvSpPr/>
      </xdr:nvSpPr>
      <xdr:spPr bwMode="auto">
        <a:xfrm>
          <a:off x="2857500" y="672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224462</xdr:rowOff>
    </xdr:from>
    <xdr:ext cx="762000" cy="259045"/>
    <xdr:sp macro="" textlink="">
      <xdr:nvSpPr>
        <xdr:cNvPr id="134" name="テキスト ボックス 133"/>
        <xdr:cNvSpPr txBox="1"/>
      </xdr:nvSpPr>
      <xdr:spPr>
        <a:xfrm>
          <a:off x="2527300" y="649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4,573
4,564
672.09
5,448,085
5,048,217
382,868
3,556,139
5,229,187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6305</xdr:rowOff>
    </xdr:from>
    <xdr:to>
      <xdr:col>6</xdr:col>
      <xdr:colOff>511175</xdr:colOff>
      <xdr:row>38</xdr:row>
      <xdr:rowOff>10358</xdr:rowOff>
    </xdr:to>
    <xdr:cxnSp macro="">
      <xdr:nvCxnSpPr>
        <xdr:cNvPr id="63" name="直線コネクタ 62"/>
        <xdr:cNvCxnSpPr/>
      </xdr:nvCxnSpPr>
      <xdr:spPr>
        <a:xfrm flipV="1">
          <a:off x="3797300" y="6521405"/>
          <a:ext cx="838200" cy="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10358</xdr:rowOff>
    </xdr:from>
    <xdr:to>
      <xdr:col>5</xdr:col>
      <xdr:colOff>358775</xdr:colOff>
      <xdr:row>38</xdr:row>
      <xdr:rowOff>26870</xdr:rowOff>
    </xdr:to>
    <xdr:cxnSp macro="">
      <xdr:nvCxnSpPr>
        <xdr:cNvPr id="66" name="直線コネクタ 65"/>
        <xdr:cNvCxnSpPr/>
      </xdr:nvCxnSpPr>
      <xdr:spPr>
        <a:xfrm flipV="1">
          <a:off x="2908300" y="6525458"/>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19329</xdr:rowOff>
    </xdr:from>
    <xdr:to>
      <xdr:col>4</xdr:col>
      <xdr:colOff>155575</xdr:colOff>
      <xdr:row>38</xdr:row>
      <xdr:rowOff>26870</xdr:rowOff>
    </xdr:to>
    <xdr:cxnSp macro="">
      <xdr:nvCxnSpPr>
        <xdr:cNvPr id="69" name="直線コネクタ 68"/>
        <xdr:cNvCxnSpPr/>
      </xdr:nvCxnSpPr>
      <xdr:spPr>
        <a:xfrm>
          <a:off x="2019300" y="6534429"/>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94834</xdr:rowOff>
    </xdr:from>
    <xdr:to>
      <xdr:col>4</xdr:col>
      <xdr:colOff>206375</xdr:colOff>
      <xdr:row>39</xdr:row>
      <xdr:rowOff>24984</xdr:rowOff>
    </xdr:to>
    <xdr:sp macro="" textlink="">
      <xdr:nvSpPr>
        <xdr:cNvPr id="70" name="フローチャート : 判断 69"/>
        <xdr:cNvSpPr/>
      </xdr:nvSpPr>
      <xdr:spPr>
        <a:xfrm>
          <a:off x="2857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16111</xdr:rowOff>
    </xdr:from>
    <xdr:ext cx="599010" cy="259045"/>
    <xdr:sp macro="" textlink="">
      <xdr:nvSpPr>
        <xdr:cNvPr id="71" name="テキスト ボックス 70"/>
        <xdr:cNvSpPr txBox="1"/>
      </xdr:nvSpPr>
      <xdr:spPr>
        <a:xfrm>
          <a:off x="2608794" y="670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19329</xdr:rowOff>
    </xdr:from>
    <xdr:to>
      <xdr:col>2</xdr:col>
      <xdr:colOff>638175</xdr:colOff>
      <xdr:row>38</xdr:row>
      <xdr:rowOff>37085</xdr:rowOff>
    </xdr:to>
    <xdr:cxnSp macro="">
      <xdr:nvCxnSpPr>
        <xdr:cNvPr id="72" name="直線コネクタ 71"/>
        <xdr:cNvCxnSpPr/>
      </xdr:nvCxnSpPr>
      <xdr:spPr>
        <a:xfrm flipV="1">
          <a:off x="1130300" y="6534429"/>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111946</xdr:rowOff>
    </xdr:from>
    <xdr:to>
      <xdr:col>3</xdr:col>
      <xdr:colOff>3175</xdr:colOff>
      <xdr:row>39</xdr:row>
      <xdr:rowOff>42096</xdr:rowOff>
    </xdr:to>
    <xdr:sp macro="" textlink="">
      <xdr:nvSpPr>
        <xdr:cNvPr id="73" name="フローチャート : 判断 72"/>
        <xdr:cNvSpPr/>
      </xdr:nvSpPr>
      <xdr:spPr>
        <a:xfrm>
          <a:off x="1968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33223</xdr:rowOff>
    </xdr:from>
    <xdr:ext cx="599010" cy="259045"/>
    <xdr:sp macro="" textlink="">
      <xdr:nvSpPr>
        <xdr:cNvPr id="74" name="テキスト ボックス 73"/>
        <xdr:cNvSpPr txBox="1"/>
      </xdr:nvSpPr>
      <xdr:spPr>
        <a:xfrm>
          <a:off x="1719794" y="67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108710</xdr:rowOff>
    </xdr:from>
    <xdr:to>
      <xdr:col>1</xdr:col>
      <xdr:colOff>485775</xdr:colOff>
      <xdr:row>39</xdr:row>
      <xdr:rowOff>38860</xdr:rowOff>
    </xdr:to>
    <xdr:sp macro="" textlink="">
      <xdr:nvSpPr>
        <xdr:cNvPr id="75" name="フローチャート : 判断 74"/>
        <xdr:cNvSpPr/>
      </xdr:nvSpPr>
      <xdr:spPr>
        <a:xfrm>
          <a:off x="1079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29987</xdr:rowOff>
    </xdr:from>
    <xdr:ext cx="599010" cy="259045"/>
    <xdr:sp macro="" textlink="">
      <xdr:nvSpPr>
        <xdr:cNvPr id="76" name="テキスト ボックス 75"/>
        <xdr:cNvSpPr txBox="1"/>
      </xdr:nvSpPr>
      <xdr:spPr>
        <a:xfrm>
          <a:off x="830794" y="671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126955</xdr:rowOff>
    </xdr:from>
    <xdr:to>
      <xdr:col>6</xdr:col>
      <xdr:colOff>561975</xdr:colOff>
      <xdr:row>38</xdr:row>
      <xdr:rowOff>57105</xdr:rowOff>
    </xdr:to>
    <xdr:sp macro="" textlink="">
      <xdr:nvSpPr>
        <xdr:cNvPr id="82" name="円/楕円 81"/>
        <xdr:cNvSpPr/>
      </xdr:nvSpPr>
      <xdr:spPr>
        <a:xfrm>
          <a:off x="4584700" y="64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105382</xdr:rowOff>
    </xdr:from>
    <xdr:ext cx="599010" cy="259045"/>
    <xdr:sp macro="" textlink="">
      <xdr:nvSpPr>
        <xdr:cNvPr id="83" name="人件費該当値テキスト"/>
        <xdr:cNvSpPr txBox="1"/>
      </xdr:nvSpPr>
      <xdr:spPr>
        <a:xfrm>
          <a:off x="4686300" y="644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180,847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131008</xdr:rowOff>
    </xdr:from>
    <xdr:to>
      <xdr:col>5</xdr:col>
      <xdr:colOff>409575</xdr:colOff>
      <xdr:row>38</xdr:row>
      <xdr:rowOff>61158</xdr:rowOff>
    </xdr:to>
    <xdr:sp macro="" textlink="">
      <xdr:nvSpPr>
        <xdr:cNvPr id="84" name="円/楕円 83"/>
        <xdr:cNvSpPr/>
      </xdr:nvSpPr>
      <xdr:spPr>
        <a:xfrm>
          <a:off x="3746500" y="64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52285</xdr:rowOff>
    </xdr:from>
    <xdr:ext cx="599010" cy="259045"/>
    <xdr:sp macro="" textlink="">
      <xdr:nvSpPr>
        <xdr:cNvPr id="85" name="テキスト ボックス 84"/>
        <xdr:cNvSpPr txBox="1"/>
      </xdr:nvSpPr>
      <xdr:spPr>
        <a:xfrm>
          <a:off x="3497794" y="656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179,606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147520</xdr:rowOff>
    </xdr:from>
    <xdr:to>
      <xdr:col>4</xdr:col>
      <xdr:colOff>206375</xdr:colOff>
      <xdr:row>38</xdr:row>
      <xdr:rowOff>77670</xdr:rowOff>
    </xdr:to>
    <xdr:sp macro="" textlink="">
      <xdr:nvSpPr>
        <xdr:cNvPr id="86" name="円/楕円 85"/>
        <xdr:cNvSpPr/>
      </xdr:nvSpPr>
      <xdr:spPr>
        <a:xfrm>
          <a:off x="2857500" y="64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94197</xdr:rowOff>
    </xdr:from>
    <xdr:ext cx="599010" cy="259045"/>
    <xdr:sp macro="" textlink="">
      <xdr:nvSpPr>
        <xdr:cNvPr id="87" name="テキスト ボックス 86"/>
        <xdr:cNvSpPr txBox="1"/>
      </xdr:nvSpPr>
      <xdr:spPr>
        <a:xfrm>
          <a:off x="2608794" y="626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139979</xdr:rowOff>
    </xdr:from>
    <xdr:to>
      <xdr:col>3</xdr:col>
      <xdr:colOff>3175</xdr:colOff>
      <xdr:row>38</xdr:row>
      <xdr:rowOff>70129</xdr:rowOff>
    </xdr:to>
    <xdr:sp macro="" textlink="">
      <xdr:nvSpPr>
        <xdr:cNvPr id="88" name="円/楕円 87"/>
        <xdr:cNvSpPr/>
      </xdr:nvSpPr>
      <xdr:spPr>
        <a:xfrm>
          <a:off x="1968500" y="64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86656</xdr:rowOff>
    </xdr:from>
    <xdr:ext cx="599010" cy="259045"/>
    <xdr:sp macro="" textlink="">
      <xdr:nvSpPr>
        <xdr:cNvPr id="89" name="テキスト ボックス 88"/>
        <xdr:cNvSpPr txBox="1"/>
      </xdr:nvSpPr>
      <xdr:spPr>
        <a:xfrm>
          <a:off x="1719794" y="625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157735</xdr:rowOff>
    </xdr:from>
    <xdr:to>
      <xdr:col>1</xdr:col>
      <xdr:colOff>485775</xdr:colOff>
      <xdr:row>38</xdr:row>
      <xdr:rowOff>87885</xdr:rowOff>
    </xdr:to>
    <xdr:sp macro="" textlink="">
      <xdr:nvSpPr>
        <xdr:cNvPr id="90" name="円/楕円 89"/>
        <xdr:cNvSpPr/>
      </xdr:nvSpPr>
      <xdr:spPr>
        <a:xfrm>
          <a:off x="1079500" y="65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104412</xdr:rowOff>
    </xdr:from>
    <xdr:ext cx="599010" cy="259045"/>
    <xdr:sp macro="" textlink="">
      <xdr:nvSpPr>
        <xdr:cNvPr id="91" name="テキスト ボックス 90"/>
        <xdr:cNvSpPr txBox="1"/>
      </xdr:nvSpPr>
      <xdr:spPr>
        <a:xfrm>
          <a:off x="830794" y="627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146225</xdr:rowOff>
    </xdr:from>
    <xdr:to>
      <xdr:col>6</xdr:col>
      <xdr:colOff>511175</xdr:colOff>
      <xdr:row>58</xdr:row>
      <xdr:rowOff>4173</xdr:rowOff>
    </xdr:to>
    <xdr:cxnSp macro="">
      <xdr:nvCxnSpPr>
        <xdr:cNvPr id="122" name="直線コネクタ 121"/>
        <xdr:cNvCxnSpPr/>
      </xdr:nvCxnSpPr>
      <xdr:spPr>
        <a:xfrm flipV="1">
          <a:off x="3797300" y="9918875"/>
          <a:ext cx="8382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4173</xdr:rowOff>
    </xdr:from>
    <xdr:to>
      <xdr:col>5</xdr:col>
      <xdr:colOff>358775</xdr:colOff>
      <xdr:row>58</xdr:row>
      <xdr:rowOff>10282</xdr:rowOff>
    </xdr:to>
    <xdr:cxnSp macro="">
      <xdr:nvCxnSpPr>
        <xdr:cNvPr id="125" name="直線コネクタ 124"/>
        <xdr:cNvCxnSpPr/>
      </xdr:nvCxnSpPr>
      <xdr:spPr>
        <a:xfrm flipV="1">
          <a:off x="2908300" y="9948273"/>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10282</xdr:rowOff>
    </xdr:from>
    <xdr:to>
      <xdr:col>4</xdr:col>
      <xdr:colOff>155575</xdr:colOff>
      <xdr:row>58</xdr:row>
      <xdr:rowOff>37694</xdr:rowOff>
    </xdr:to>
    <xdr:cxnSp macro="">
      <xdr:nvCxnSpPr>
        <xdr:cNvPr id="128" name="直線コネクタ 127"/>
        <xdr:cNvCxnSpPr/>
      </xdr:nvCxnSpPr>
      <xdr:spPr>
        <a:xfrm flipV="1">
          <a:off x="2019300" y="9954382"/>
          <a:ext cx="889000" cy="2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20554</xdr:rowOff>
    </xdr:from>
    <xdr:to>
      <xdr:col>4</xdr:col>
      <xdr:colOff>206375</xdr:colOff>
      <xdr:row>58</xdr:row>
      <xdr:rowOff>122154</xdr:rowOff>
    </xdr:to>
    <xdr:sp macro="" textlink="">
      <xdr:nvSpPr>
        <xdr:cNvPr id="129" name="フローチャート : 判断 128"/>
        <xdr:cNvSpPr/>
      </xdr:nvSpPr>
      <xdr:spPr>
        <a:xfrm>
          <a:off x="2857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113281</xdr:rowOff>
    </xdr:from>
    <xdr:ext cx="599010" cy="259045"/>
    <xdr:sp macro="" textlink="">
      <xdr:nvSpPr>
        <xdr:cNvPr id="130" name="テキスト ボックス 129"/>
        <xdr:cNvSpPr txBox="1"/>
      </xdr:nvSpPr>
      <xdr:spPr>
        <a:xfrm>
          <a:off x="2608794"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37694</xdr:rowOff>
    </xdr:from>
    <xdr:to>
      <xdr:col>2</xdr:col>
      <xdr:colOff>638175</xdr:colOff>
      <xdr:row>58</xdr:row>
      <xdr:rowOff>49210</xdr:rowOff>
    </xdr:to>
    <xdr:cxnSp macro="">
      <xdr:nvCxnSpPr>
        <xdr:cNvPr id="131" name="直線コネクタ 130"/>
        <xdr:cNvCxnSpPr/>
      </xdr:nvCxnSpPr>
      <xdr:spPr>
        <a:xfrm flipV="1">
          <a:off x="1130300" y="9981794"/>
          <a:ext cx="889000" cy="1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33130</xdr:rowOff>
    </xdr:from>
    <xdr:to>
      <xdr:col>3</xdr:col>
      <xdr:colOff>3175</xdr:colOff>
      <xdr:row>58</xdr:row>
      <xdr:rowOff>134730</xdr:rowOff>
    </xdr:to>
    <xdr:sp macro="" textlink="">
      <xdr:nvSpPr>
        <xdr:cNvPr id="132" name="フローチャート : 判断 131"/>
        <xdr:cNvSpPr/>
      </xdr:nvSpPr>
      <xdr:spPr>
        <a:xfrm>
          <a:off x="1968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125857</xdr:rowOff>
    </xdr:from>
    <xdr:ext cx="599010" cy="259045"/>
    <xdr:sp macro="" textlink="">
      <xdr:nvSpPr>
        <xdr:cNvPr id="133" name="テキスト ボックス 132"/>
        <xdr:cNvSpPr txBox="1"/>
      </xdr:nvSpPr>
      <xdr:spPr>
        <a:xfrm>
          <a:off x="1719794"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46824</xdr:rowOff>
    </xdr:from>
    <xdr:to>
      <xdr:col>1</xdr:col>
      <xdr:colOff>485775</xdr:colOff>
      <xdr:row>58</xdr:row>
      <xdr:rowOff>148424</xdr:rowOff>
    </xdr:to>
    <xdr:sp macro="" textlink="">
      <xdr:nvSpPr>
        <xdr:cNvPr id="134" name="フローチャート : 判断 133"/>
        <xdr:cNvSpPr/>
      </xdr:nvSpPr>
      <xdr:spPr>
        <a:xfrm>
          <a:off x="1079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139551</xdr:rowOff>
    </xdr:from>
    <xdr:ext cx="599010" cy="259045"/>
    <xdr:sp macro="" textlink="">
      <xdr:nvSpPr>
        <xdr:cNvPr id="135" name="テキスト ボックス 134"/>
        <xdr:cNvSpPr txBox="1"/>
      </xdr:nvSpPr>
      <xdr:spPr>
        <a:xfrm>
          <a:off x="830794" y="1008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95425</xdr:rowOff>
    </xdr:from>
    <xdr:to>
      <xdr:col>6</xdr:col>
      <xdr:colOff>561975</xdr:colOff>
      <xdr:row>58</xdr:row>
      <xdr:rowOff>25575</xdr:rowOff>
    </xdr:to>
    <xdr:sp macro="" textlink="">
      <xdr:nvSpPr>
        <xdr:cNvPr id="141" name="円/楕円 140"/>
        <xdr:cNvSpPr/>
      </xdr:nvSpPr>
      <xdr:spPr>
        <a:xfrm>
          <a:off x="4584700" y="986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73852</xdr:rowOff>
    </xdr:from>
    <xdr:ext cx="599010" cy="259045"/>
    <xdr:sp macro="" textlink="">
      <xdr:nvSpPr>
        <xdr:cNvPr id="142" name="物件費該当値テキスト"/>
        <xdr:cNvSpPr txBox="1"/>
      </xdr:nvSpPr>
      <xdr:spPr>
        <a:xfrm>
          <a:off x="4686300" y="984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181,004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124823</xdr:rowOff>
    </xdr:from>
    <xdr:to>
      <xdr:col>5</xdr:col>
      <xdr:colOff>409575</xdr:colOff>
      <xdr:row>58</xdr:row>
      <xdr:rowOff>54973</xdr:rowOff>
    </xdr:to>
    <xdr:sp macro="" textlink="">
      <xdr:nvSpPr>
        <xdr:cNvPr id="143" name="円/楕円 142"/>
        <xdr:cNvSpPr/>
      </xdr:nvSpPr>
      <xdr:spPr>
        <a:xfrm>
          <a:off x="3746500" y="98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46100</xdr:rowOff>
    </xdr:from>
    <xdr:ext cx="599010" cy="259045"/>
    <xdr:sp macro="" textlink="">
      <xdr:nvSpPr>
        <xdr:cNvPr id="144" name="テキスト ボックス 143"/>
        <xdr:cNvSpPr txBox="1"/>
      </xdr:nvSpPr>
      <xdr:spPr>
        <a:xfrm>
          <a:off x="3497794" y="999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130932</xdr:rowOff>
    </xdr:from>
    <xdr:to>
      <xdr:col>4</xdr:col>
      <xdr:colOff>206375</xdr:colOff>
      <xdr:row>58</xdr:row>
      <xdr:rowOff>61082</xdr:rowOff>
    </xdr:to>
    <xdr:sp macro="" textlink="">
      <xdr:nvSpPr>
        <xdr:cNvPr id="145" name="円/楕円 144"/>
        <xdr:cNvSpPr/>
      </xdr:nvSpPr>
      <xdr:spPr>
        <a:xfrm>
          <a:off x="2857500" y="99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77609</xdr:rowOff>
    </xdr:from>
    <xdr:ext cx="599010" cy="259045"/>
    <xdr:sp macro="" textlink="">
      <xdr:nvSpPr>
        <xdr:cNvPr id="146" name="テキスト ボックス 145"/>
        <xdr:cNvSpPr txBox="1"/>
      </xdr:nvSpPr>
      <xdr:spPr>
        <a:xfrm>
          <a:off x="2608794" y="967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158344</xdr:rowOff>
    </xdr:from>
    <xdr:to>
      <xdr:col>3</xdr:col>
      <xdr:colOff>3175</xdr:colOff>
      <xdr:row>58</xdr:row>
      <xdr:rowOff>88494</xdr:rowOff>
    </xdr:to>
    <xdr:sp macro="" textlink="">
      <xdr:nvSpPr>
        <xdr:cNvPr id="147" name="円/楕円 146"/>
        <xdr:cNvSpPr/>
      </xdr:nvSpPr>
      <xdr:spPr>
        <a:xfrm>
          <a:off x="1968500" y="99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105021</xdr:rowOff>
    </xdr:from>
    <xdr:ext cx="599010" cy="259045"/>
    <xdr:sp macro="" textlink="">
      <xdr:nvSpPr>
        <xdr:cNvPr id="148" name="テキスト ボックス 147"/>
        <xdr:cNvSpPr txBox="1"/>
      </xdr:nvSpPr>
      <xdr:spPr>
        <a:xfrm>
          <a:off x="1719794" y="970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169860</xdr:rowOff>
    </xdr:from>
    <xdr:to>
      <xdr:col>1</xdr:col>
      <xdr:colOff>485775</xdr:colOff>
      <xdr:row>58</xdr:row>
      <xdr:rowOff>100010</xdr:rowOff>
    </xdr:to>
    <xdr:sp macro="" textlink="">
      <xdr:nvSpPr>
        <xdr:cNvPr id="149" name="円/楕円 148"/>
        <xdr:cNvSpPr/>
      </xdr:nvSpPr>
      <xdr:spPr>
        <a:xfrm>
          <a:off x="1079500" y="99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116537</xdr:rowOff>
    </xdr:from>
    <xdr:ext cx="599010" cy="259045"/>
    <xdr:sp macro="" textlink="">
      <xdr:nvSpPr>
        <xdr:cNvPr id="150" name="テキスト ボックス 149"/>
        <xdr:cNvSpPr txBox="1"/>
      </xdr:nvSpPr>
      <xdr:spPr>
        <a:xfrm>
          <a:off x="830794" y="971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78702</xdr:rowOff>
    </xdr:from>
    <xdr:to>
      <xdr:col>6</xdr:col>
      <xdr:colOff>511175</xdr:colOff>
      <xdr:row>76</xdr:row>
      <xdr:rowOff>169659</xdr:rowOff>
    </xdr:to>
    <xdr:cxnSp macro="">
      <xdr:nvCxnSpPr>
        <xdr:cNvPr id="179" name="直線コネクタ 178"/>
        <xdr:cNvCxnSpPr/>
      </xdr:nvCxnSpPr>
      <xdr:spPr>
        <a:xfrm>
          <a:off x="3797300" y="13108902"/>
          <a:ext cx="838200" cy="9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78702</xdr:rowOff>
    </xdr:from>
    <xdr:to>
      <xdr:col>5</xdr:col>
      <xdr:colOff>358775</xdr:colOff>
      <xdr:row>77</xdr:row>
      <xdr:rowOff>53899</xdr:rowOff>
    </xdr:to>
    <xdr:cxnSp macro="">
      <xdr:nvCxnSpPr>
        <xdr:cNvPr id="182" name="直線コネクタ 181"/>
        <xdr:cNvCxnSpPr/>
      </xdr:nvCxnSpPr>
      <xdr:spPr>
        <a:xfrm flipV="1">
          <a:off x="2908300" y="13108902"/>
          <a:ext cx="889000" cy="14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165100</xdr:rowOff>
    </xdr:from>
    <xdr:to>
      <xdr:col>4</xdr:col>
      <xdr:colOff>155575</xdr:colOff>
      <xdr:row>77</xdr:row>
      <xdr:rowOff>53899</xdr:rowOff>
    </xdr:to>
    <xdr:cxnSp macro="">
      <xdr:nvCxnSpPr>
        <xdr:cNvPr id="185" name="直線コネクタ 184"/>
        <xdr:cNvCxnSpPr/>
      </xdr:nvCxnSpPr>
      <xdr:spPr>
        <a:xfrm>
          <a:off x="2019300" y="13195300"/>
          <a:ext cx="889000" cy="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129884</xdr:rowOff>
    </xdr:from>
    <xdr:to>
      <xdr:col>4</xdr:col>
      <xdr:colOff>206375</xdr:colOff>
      <xdr:row>78</xdr:row>
      <xdr:rowOff>60034</xdr:rowOff>
    </xdr:to>
    <xdr:sp macro="" textlink="">
      <xdr:nvSpPr>
        <xdr:cNvPr id="186" name="フローチャート : 判断 185"/>
        <xdr:cNvSpPr/>
      </xdr:nvSpPr>
      <xdr:spPr>
        <a:xfrm>
          <a:off x="2857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51161</xdr:rowOff>
    </xdr:from>
    <xdr:ext cx="534377" cy="259045"/>
    <xdr:sp macro="" textlink="">
      <xdr:nvSpPr>
        <xdr:cNvPr id="187" name="テキスト ボックス 186"/>
        <xdr:cNvSpPr txBox="1"/>
      </xdr:nvSpPr>
      <xdr:spPr>
        <a:xfrm>
          <a:off x="2641111" y="134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165100</xdr:rowOff>
    </xdr:from>
    <xdr:to>
      <xdr:col>2</xdr:col>
      <xdr:colOff>638175</xdr:colOff>
      <xdr:row>77</xdr:row>
      <xdr:rowOff>38443</xdr:rowOff>
    </xdr:to>
    <xdr:cxnSp macro="">
      <xdr:nvCxnSpPr>
        <xdr:cNvPr id="188" name="直線コネクタ 187"/>
        <xdr:cNvCxnSpPr/>
      </xdr:nvCxnSpPr>
      <xdr:spPr>
        <a:xfrm flipV="1">
          <a:off x="1130300" y="13195300"/>
          <a:ext cx="889000" cy="4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156502</xdr:rowOff>
    </xdr:from>
    <xdr:to>
      <xdr:col>3</xdr:col>
      <xdr:colOff>3175</xdr:colOff>
      <xdr:row>78</xdr:row>
      <xdr:rowOff>86652</xdr:rowOff>
    </xdr:to>
    <xdr:sp macro="" textlink="">
      <xdr:nvSpPr>
        <xdr:cNvPr id="189" name="フローチャート : 判断 188"/>
        <xdr:cNvSpPr/>
      </xdr:nvSpPr>
      <xdr:spPr>
        <a:xfrm>
          <a:off x="1968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77779</xdr:rowOff>
    </xdr:from>
    <xdr:ext cx="534377" cy="259045"/>
    <xdr:sp macro="" textlink="">
      <xdr:nvSpPr>
        <xdr:cNvPr id="190" name="テキスト ボックス 189"/>
        <xdr:cNvSpPr txBox="1"/>
      </xdr:nvSpPr>
      <xdr:spPr>
        <a:xfrm>
          <a:off x="1752111" y="134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164376</xdr:rowOff>
    </xdr:from>
    <xdr:to>
      <xdr:col>1</xdr:col>
      <xdr:colOff>485775</xdr:colOff>
      <xdr:row>78</xdr:row>
      <xdr:rowOff>94526</xdr:rowOff>
    </xdr:to>
    <xdr:sp macro="" textlink="">
      <xdr:nvSpPr>
        <xdr:cNvPr id="191" name="フローチャート : 判断 190"/>
        <xdr:cNvSpPr/>
      </xdr:nvSpPr>
      <xdr:spPr>
        <a:xfrm>
          <a:off x="1079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85653</xdr:rowOff>
    </xdr:from>
    <xdr:ext cx="534377" cy="259045"/>
    <xdr:sp macro="" textlink="">
      <xdr:nvSpPr>
        <xdr:cNvPr id="192" name="テキスト ボックス 191"/>
        <xdr:cNvSpPr txBox="1"/>
      </xdr:nvSpPr>
      <xdr:spPr>
        <a:xfrm>
          <a:off x="863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118859</xdr:rowOff>
    </xdr:from>
    <xdr:to>
      <xdr:col>6</xdr:col>
      <xdr:colOff>561975</xdr:colOff>
      <xdr:row>77</xdr:row>
      <xdr:rowOff>49009</xdr:rowOff>
    </xdr:to>
    <xdr:sp macro="" textlink="">
      <xdr:nvSpPr>
        <xdr:cNvPr id="198" name="円/楕円 197"/>
        <xdr:cNvSpPr/>
      </xdr:nvSpPr>
      <xdr:spPr>
        <a:xfrm>
          <a:off x="4584700" y="1314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141736</xdr:rowOff>
    </xdr:from>
    <xdr:ext cx="534377" cy="259045"/>
    <xdr:sp macro="" textlink="">
      <xdr:nvSpPr>
        <xdr:cNvPr id="199" name="維持補修費該当値テキスト"/>
        <xdr:cNvSpPr txBox="1"/>
      </xdr:nvSpPr>
      <xdr:spPr>
        <a:xfrm>
          <a:off x="4686300" y="130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30,641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27902</xdr:rowOff>
    </xdr:from>
    <xdr:to>
      <xdr:col>5</xdr:col>
      <xdr:colOff>409575</xdr:colOff>
      <xdr:row>76</xdr:row>
      <xdr:rowOff>129502</xdr:rowOff>
    </xdr:to>
    <xdr:sp macro="" textlink="">
      <xdr:nvSpPr>
        <xdr:cNvPr id="200" name="円/楕円 199"/>
        <xdr:cNvSpPr/>
      </xdr:nvSpPr>
      <xdr:spPr>
        <a:xfrm>
          <a:off x="3746500" y="130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146029</xdr:rowOff>
    </xdr:from>
    <xdr:ext cx="534377" cy="259045"/>
    <xdr:sp macro="" textlink="">
      <xdr:nvSpPr>
        <xdr:cNvPr id="201" name="テキスト ボックス 200"/>
        <xdr:cNvSpPr txBox="1"/>
      </xdr:nvSpPr>
      <xdr:spPr>
        <a:xfrm>
          <a:off x="3530111" y="128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3099</xdr:rowOff>
    </xdr:from>
    <xdr:to>
      <xdr:col>4</xdr:col>
      <xdr:colOff>206375</xdr:colOff>
      <xdr:row>77</xdr:row>
      <xdr:rowOff>104699</xdr:rowOff>
    </xdr:to>
    <xdr:sp macro="" textlink="">
      <xdr:nvSpPr>
        <xdr:cNvPr id="202" name="円/楕円 201"/>
        <xdr:cNvSpPr/>
      </xdr:nvSpPr>
      <xdr:spPr>
        <a:xfrm>
          <a:off x="28575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121226</xdr:rowOff>
    </xdr:from>
    <xdr:ext cx="534377" cy="259045"/>
    <xdr:sp macro="" textlink="">
      <xdr:nvSpPr>
        <xdr:cNvPr id="203" name="テキスト ボックス 202"/>
        <xdr:cNvSpPr txBox="1"/>
      </xdr:nvSpPr>
      <xdr:spPr>
        <a:xfrm>
          <a:off x="2641111" y="129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114300</xdr:rowOff>
    </xdr:from>
    <xdr:to>
      <xdr:col>3</xdr:col>
      <xdr:colOff>3175</xdr:colOff>
      <xdr:row>77</xdr:row>
      <xdr:rowOff>44450</xdr:rowOff>
    </xdr:to>
    <xdr:sp macro="" textlink="">
      <xdr:nvSpPr>
        <xdr:cNvPr id="204" name="円/楕円 203"/>
        <xdr:cNvSpPr/>
      </xdr:nvSpPr>
      <xdr:spPr>
        <a:xfrm>
          <a:off x="19685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60977</xdr:rowOff>
    </xdr:from>
    <xdr:ext cx="534377" cy="259045"/>
    <xdr:sp macro="" textlink="">
      <xdr:nvSpPr>
        <xdr:cNvPr id="205" name="テキスト ボックス 204"/>
        <xdr:cNvSpPr txBox="1"/>
      </xdr:nvSpPr>
      <xdr:spPr>
        <a:xfrm>
          <a:off x="1752111" y="1291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159093</xdr:rowOff>
    </xdr:from>
    <xdr:to>
      <xdr:col>1</xdr:col>
      <xdr:colOff>485775</xdr:colOff>
      <xdr:row>77</xdr:row>
      <xdr:rowOff>89243</xdr:rowOff>
    </xdr:to>
    <xdr:sp macro="" textlink="">
      <xdr:nvSpPr>
        <xdr:cNvPr id="206" name="円/楕円 205"/>
        <xdr:cNvSpPr/>
      </xdr:nvSpPr>
      <xdr:spPr>
        <a:xfrm>
          <a:off x="1079500" y="131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105770</xdr:rowOff>
    </xdr:from>
    <xdr:ext cx="534377" cy="259045"/>
    <xdr:sp macro="" textlink="">
      <xdr:nvSpPr>
        <xdr:cNvPr id="207" name="テキスト ボックス 206"/>
        <xdr:cNvSpPr txBox="1"/>
      </xdr:nvSpPr>
      <xdr:spPr>
        <a:xfrm>
          <a:off x="863111" y="129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18052</xdr:rowOff>
    </xdr:from>
    <xdr:to>
      <xdr:col>6</xdr:col>
      <xdr:colOff>511175</xdr:colOff>
      <xdr:row>97</xdr:row>
      <xdr:rowOff>95983</xdr:rowOff>
    </xdr:to>
    <xdr:cxnSp macro="">
      <xdr:nvCxnSpPr>
        <xdr:cNvPr id="239" name="直線コネクタ 238"/>
        <xdr:cNvCxnSpPr/>
      </xdr:nvCxnSpPr>
      <xdr:spPr>
        <a:xfrm flipV="1">
          <a:off x="3797300" y="16648702"/>
          <a:ext cx="838200" cy="7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95983</xdr:rowOff>
    </xdr:from>
    <xdr:to>
      <xdr:col>5</xdr:col>
      <xdr:colOff>358775</xdr:colOff>
      <xdr:row>97</xdr:row>
      <xdr:rowOff>136630</xdr:rowOff>
    </xdr:to>
    <xdr:cxnSp macro="">
      <xdr:nvCxnSpPr>
        <xdr:cNvPr id="242" name="直線コネクタ 241"/>
        <xdr:cNvCxnSpPr/>
      </xdr:nvCxnSpPr>
      <xdr:spPr>
        <a:xfrm flipV="1">
          <a:off x="2908300" y="16726633"/>
          <a:ext cx="889000" cy="4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136630</xdr:rowOff>
    </xdr:from>
    <xdr:to>
      <xdr:col>4</xdr:col>
      <xdr:colOff>155575</xdr:colOff>
      <xdr:row>98</xdr:row>
      <xdr:rowOff>19696</xdr:rowOff>
    </xdr:to>
    <xdr:cxnSp macro="">
      <xdr:nvCxnSpPr>
        <xdr:cNvPr id="245" name="直線コネクタ 244"/>
        <xdr:cNvCxnSpPr/>
      </xdr:nvCxnSpPr>
      <xdr:spPr>
        <a:xfrm flipV="1">
          <a:off x="2019300" y="16767280"/>
          <a:ext cx="889000" cy="5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28691</xdr:rowOff>
    </xdr:from>
    <xdr:to>
      <xdr:col>4</xdr:col>
      <xdr:colOff>206375</xdr:colOff>
      <xdr:row>97</xdr:row>
      <xdr:rowOff>130291</xdr:rowOff>
    </xdr:to>
    <xdr:sp macro="" textlink="">
      <xdr:nvSpPr>
        <xdr:cNvPr id="246" name="フローチャート : 判断 245"/>
        <xdr:cNvSpPr/>
      </xdr:nvSpPr>
      <xdr:spPr>
        <a:xfrm>
          <a:off x="2857500" y="16659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146818</xdr:rowOff>
    </xdr:from>
    <xdr:ext cx="534377" cy="259045"/>
    <xdr:sp macro="" textlink="">
      <xdr:nvSpPr>
        <xdr:cNvPr id="247" name="テキスト ボックス 246"/>
        <xdr:cNvSpPr txBox="1"/>
      </xdr:nvSpPr>
      <xdr:spPr>
        <a:xfrm>
          <a:off x="2641111" y="164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19696</xdr:rowOff>
    </xdr:from>
    <xdr:to>
      <xdr:col>2</xdr:col>
      <xdr:colOff>638175</xdr:colOff>
      <xdr:row>98</xdr:row>
      <xdr:rowOff>36406</xdr:rowOff>
    </xdr:to>
    <xdr:cxnSp macro="">
      <xdr:nvCxnSpPr>
        <xdr:cNvPr id="248" name="直線コネクタ 247"/>
        <xdr:cNvCxnSpPr/>
      </xdr:nvCxnSpPr>
      <xdr:spPr>
        <a:xfrm flipV="1">
          <a:off x="1130300" y="16821796"/>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103116</xdr:rowOff>
    </xdr:from>
    <xdr:to>
      <xdr:col>3</xdr:col>
      <xdr:colOff>3175</xdr:colOff>
      <xdr:row>98</xdr:row>
      <xdr:rowOff>33266</xdr:rowOff>
    </xdr:to>
    <xdr:sp macro="" textlink="">
      <xdr:nvSpPr>
        <xdr:cNvPr id="249" name="フローチャート : 判断 248"/>
        <xdr:cNvSpPr/>
      </xdr:nvSpPr>
      <xdr:spPr>
        <a:xfrm>
          <a:off x="1968500" y="1673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49793</xdr:rowOff>
    </xdr:from>
    <xdr:ext cx="534377" cy="259045"/>
    <xdr:sp macro="" textlink="">
      <xdr:nvSpPr>
        <xdr:cNvPr id="250" name="テキスト ボックス 249"/>
        <xdr:cNvSpPr txBox="1"/>
      </xdr:nvSpPr>
      <xdr:spPr>
        <a:xfrm>
          <a:off x="1752111" y="165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101124</xdr:rowOff>
    </xdr:from>
    <xdr:to>
      <xdr:col>1</xdr:col>
      <xdr:colOff>485775</xdr:colOff>
      <xdr:row>98</xdr:row>
      <xdr:rowOff>31274</xdr:rowOff>
    </xdr:to>
    <xdr:sp macro="" textlink="">
      <xdr:nvSpPr>
        <xdr:cNvPr id="251" name="フローチャート : 判断 250"/>
        <xdr:cNvSpPr/>
      </xdr:nvSpPr>
      <xdr:spPr>
        <a:xfrm>
          <a:off x="1079500" y="1673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47801</xdr:rowOff>
    </xdr:from>
    <xdr:ext cx="534377" cy="259045"/>
    <xdr:sp macro="" textlink="">
      <xdr:nvSpPr>
        <xdr:cNvPr id="252" name="テキスト ボックス 251"/>
        <xdr:cNvSpPr txBox="1"/>
      </xdr:nvSpPr>
      <xdr:spPr>
        <a:xfrm>
          <a:off x="863111" y="165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138702</xdr:rowOff>
    </xdr:from>
    <xdr:to>
      <xdr:col>6</xdr:col>
      <xdr:colOff>561975</xdr:colOff>
      <xdr:row>97</xdr:row>
      <xdr:rowOff>68852</xdr:rowOff>
    </xdr:to>
    <xdr:sp macro="" textlink="">
      <xdr:nvSpPr>
        <xdr:cNvPr id="258" name="円/楕円 257"/>
        <xdr:cNvSpPr/>
      </xdr:nvSpPr>
      <xdr:spPr>
        <a:xfrm>
          <a:off x="4584700" y="165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161579</xdr:rowOff>
    </xdr:from>
    <xdr:ext cx="534377" cy="259045"/>
    <xdr:sp macro="" textlink="">
      <xdr:nvSpPr>
        <xdr:cNvPr id="259" name="扶助費該当値テキスト"/>
        <xdr:cNvSpPr txBox="1"/>
      </xdr:nvSpPr>
      <xdr:spPr>
        <a:xfrm>
          <a:off x="4686300" y="1644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45183</xdr:rowOff>
    </xdr:from>
    <xdr:to>
      <xdr:col>5</xdr:col>
      <xdr:colOff>409575</xdr:colOff>
      <xdr:row>97</xdr:row>
      <xdr:rowOff>146783</xdr:rowOff>
    </xdr:to>
    <xdr:sp macro="" textlink="">
      <xdr:nvSpPr>
        <xdr:cNvPr id="260" name="円/楕円 259"/>
        <xdr:cNvSpPr/>
      </xdr:nvSpPr>
      <xdr:spPr>
        <a:xfrm>
          <a:off x="3746500" y="166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137910</xdr:rowOff>
    </xdr:from>
    <xdr:ext cx="534377" cy="259045"/>
    <xdr:sp macro="" textlink="">
      <xdr:nvSpPr>
        <xdr:cNvPr id="261" name="テキスト ボックス 260"/>
        <xdr:cNvSpPr txBox="1"/>
      </xdr:nvSpPr>
      <xdr:spPr>
        <a:xfrm>
          <a:off x="3530111" y="1676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85830</xdr:rowOff>
    </xdr:from>
    <xdr:to>
      <xdr:col>4</xdr:col>
      <xdr:colOff>206375</xdr:colOff>
      <xdr:row>98</xdr:row>
      <xdr:rowOff>15980</xdr:rowOff>
    </xdr:to>
    <xdr:sp macro="" textlink="">
      <xdr:nvSpPr>
        <xdr:cNvPr id="262" name="円/楕円 261"/>
        <xdr:cNvSpPr/>
      </xdr:nvSpPr>
      <xdr:spPr>
        <a:xfrm>
          <a:off x="2857500" y="167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7107</xdr:rowOff>
    </xdr:from>
    <xdr:ext cx="534377" cy="259045"/>
    <xdr:sp macro="" textlink="">
      <xdr:nvSpPr>
        <xdr:cNvPr id="263" name="テキスト ボックス 262"/>
        <xdr:cNvSpPr txBox="1"/>
      </xdr:nvSpPr>
      <xdr:spPr>
        <a:xfrm>
          <a:off x="2641111" y="168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140346</xdr:rowOff>
    </xdr:from>
    <xdr:to>
      <xdr:col>3</xdr:col>
      <xdr:colOff>3175</xdr:colOff>
      <xdr:row>98</xdr:row>
      <xdr:rowOff>70496</xdr:rowOff>
    </xdr:to>
    <xdr:sp macro="" textlink="">
      <xdr:nvSpPr>
        <xdr:cNvPr id="264" name="円/楕円 263"/>
        <xdr:cNvSpPr/>
      </xdr:nvSpPr>
      <xdr:spPr>
        <a:xfrm>
          <a:off x="1968500" y="167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61623</xdr:rowOff>
    </xdr:from>
    <xdr:ext cx="534377" cy="259045"/>
    <xdr:sp macro="" textlink="">
      <xdr:nvSpPr>
        <xdr:cNvPr id="265" name="テキスト ボックス 264"/>
        <xdr:cNvSpPr txBox="1"/>
      </xdr:nvSpPr>
      <xdr:spPr>
        <a:xfrm>
          <a:off x="1752111" y="168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157056</xdr:rowOff>
    </xdr:from>
    <xdr:to>
      <xdr:col>1</xdr:col>
      <xdr:colOff>485775</xdr:colOff>
      <xdr:row>98</xdr:row>
      <xdr:rowOff>87206</xdr:rowOff>
    </xdr:to>
    <xdr:sp macro="" textlink="">
      <xdr:nvSpPr>
        <xdr:cNvPr id="266" name="円/楕円 265"/>
        <xdr:cNvSpPr/>
      </xdr:nvSpPr>
      <xdr:spPr>
        <a:xfrm>
          <a:off x="1079500" y="1678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78333</xdr:rowOff>
    </xdr:from>
    <xdr:ext cx="534377" cy="259045"/>
    <xdr:sp macro="" textlink="">
      <xdr:nvSpPr>
        <xdr:cNvPr id="267" name="テキスト ボックス 266"/>
        <xdr:cNvSpPr txBox="1"/>
      </xdr:nvSpPr>
      <xdr:spPr>
        <a:xfrm>
          <a:off x="863111" y="168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133763</xdr:rowOff>
    </xdr:from>
    <xdr:to>
      <xdr:col>15</xdr:col>
      <xdr:colOff>180975</xdr:colOff>
      <xdr:row>36</xdr:row>
      <xdr:rowOff>9274</xdr:rowOff>
    </xdr:to>
    <xdr:cxnSp macro="">
      <xdr:nvCxnSpPr>
        <xdr:cNvPr id="298" name="直線コネクタ 297"/>
        <xdr:cNvCxnSpPr/>
      </xdr:nvCxnSpPr>
      <xdr:spPr>
        <a:xfrm flipV="1">
          <a:off x="9639300" y="6134513"/>
          <a:ext cx="838200" cy="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9274</xdr:rowOff>
    </xdr:from>
    <xdr:to>
      <xdr:col>14</xdr:col>
      <xdr:colOff>28575</xdr:colOff>
      <xdr:row>36</xdr:row>
      <xdr:rowOff>56274</xdr:rowOff>
    </xdr:to>
    <xdr:cxnSp macro="">
      <xdr:nvCxnSpPr>
        <xdr:cNvPr id="301" name="直線コネクタ 300"/>
        <xdr:cNvCxnSpPr/>
      </xdr:nvCxnSpPr>
      <xdr:spPr>
        <a:xfrm flipV="1">
          <a:off x="8750300" y="6181474"/>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56274</xdr:rowOff>
    </xdr:from>
    <xdr:to>
      <xdr:col>12</xdr:col>
      <xdr:colOff>511175</xdr:colOff>
      <xdr:row>36</xdr:row>
      <xdr:rowOff>117297</xdr:rowOff>
    </xdr:to>
    <xdr:cxnSp macro="">
      <xdr:nvCxnSpPr>
        <xdr:cNvPr id="304" name="直線コネクタ 303"/>
        <xdr:cNvCxnSpPr/>
      </xdr:nvCxnSpPr>
      <xdr:spPr>
        <a:xfrm flipV="1">
          <a:off x="7861300" y="6228474"/>
          <a:ext cx="889000" cy="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151791</xdr:rowOff>
    </xdr:from>
    <xdr:to>
      <xdr:col>12</xdr:col>
      <xdr:colOff>561975</xdr:colOff>
      <xdr:row>37</xdr:row>
      <xdr:rowOff>81941</xdr:rowOff>
    </xdr:to>
    <xdr:sp macro="" textlink="">
      <xdr:nvSpPr>
        <xdr:cNvPr id="305" name="フローチャート : 判断 304"/>
        <xdr:cNvSpPr/>
      </xdr:nvSpPr>
      <xdr:spPr>
        <a:xfrm>
          <a:off x="8699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73068</xdr:rowOff>
    </xdr:from>
    <xdr:ext cx="599010" cy="259045"/>
    <xdr:sp macro="" textlink="">
      <xdr:nvSpPr>
        <xdr:cNvPr id="306" name="テキスト ボックス 305"/>
        <xdr:cNvSpPr txBox="1"/>
      </xdr:nvSpPr>
      <xdr:spPr>
        <a:xfrm>
          <a:off x="8450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109851</xdr:rowOff>
    </xdr:from>
    <xdr:to>
      <xdr:col>11</xdr:col>
      <xdr:colOff>307975</xdr:colOff>
      <xdr:row>36</xdr:row>
      <xdr:rowOff>117297</xdr:rowOff>
    </xdr:to>
    <xdr:cxnSp macro="">
      <xdr:nvCxnSpPr>
        <xdr:cNvPr id="307" name="直線コネクタ 306"/>
        <xdr:cNvCxnSpPr/>
      </xdr:nvCxnSpPr>
      <xdr:spPr>
        <a:xfrm>
          <a:off x="6972300" y="6282051"/>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21858</xdr:rowOff>
    </xdr:from>
    <xdr:to>
      <xdr:col>11</xdr:col>
      <xdr:colOff>358775</xdr:colOff>
      <xdr:row>37</xdr:row>
      <xdr:rowOff>123458</xdr:rowOff>
    </xdr:to>
    <xdr:sp macro="" textlink="">
      <xdr:nvSpPr>
        <xdr:cNvPr id="308" name="フローチャート : 判断 307"/>
        <xdr:cNvSpPr/>
      </xdr:nvSpPr>
      <xdr:spPr>
        <a:xfrm>
          <a:off x="7810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114585</xdr:rowOff>
    </xdr:from>
    <xdr:ext cx="599010" cy="259045"/>
    <xdr:sp macro="" textlink="">
      <xdr:nvSpPr>
        <xdr:cNvPr id="309" name="テキスト ボックス 308"/>
        <xdr:cNvSpPr txBox="1"/>
      </xdr:nvSpPr>
      <xdr:spPr>
        <a:xfrm>
          <a:off x="7561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44094</xdr:rowOff>
    </xdr:from>
    <xdr:to>
      <xdr:col>10</xdr:col>
      <xdr:colOff>155575</xdr:colOff>
      <xdr:row>37</xdr:row>
      <xdr:rowOff>145694</xdr:rowOff>
    </xdr:to>
    <xdr:sp macro="" textlink="">
      <xdr:nvSpPr>
        <xdr:cNvPr id="310" name="フローチャート : 判断 309"/>
        <xdr:cNvSpPr/>
      </xdr:nvSpPr>
      <xdr:spPr>
        <a:xfrm>
          <a:off x="6921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136821</xdr:rowOff>
    </xdr:from>
    <xdr:ext cx="599010" cy="259045"/>
    <xdr:sp macro="" textlink="">
      <xdr:nvSpPr>
        <xdr:cNvPr id="311" name="テキスト ボックス 310"/>
        <xdr:cNvSpPr txBox="1"/>
      </xdr:nvSpPr>
      <xdr:spPr>
        <a:xfrm>
          <a:off x="6672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82963</xdr:rowOff>
    </xdr:from>
    <xdr:to>
      <xdr:col>15</xdr:col>
      <xdr:colOff>231775</xdr:colOff>
      <xdr:row>36</xdr:row>
      <xdr:rowOff>13113</xdr:rowOff>
    </xdr:to>
    <xdr:sp macro="" textlink="">
      <xdr:nvSpPr>
        <xdr:cNvPr id="317" name="円/楕円 316"/>
        <xdr:cNvSpPr/>
      </xdr:nvSpPr>
      <xdr:spPr>
        <a:xfrm>
          <a:off x="10426700" y="60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105840</xdr:rowOff>
    </xdr:from>
    <xdr:ext cx="599010" cy="259045"/>
    <xdr:sp macro="" textlink="">
      <xdr:nvSpPr>
        <xdr:cNvPr id="318" name="補助費等該当値テキスト"/>
        <xdr:cNvSpPr txBox="1"/>
      </xdr:nvSpPr>
      <xdr:spPr>
        <a:xfrm>
          <a:off x="10528300" y="593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199,318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129924</xdr:rowOff>
    </xdr:from>
    <xdr:to>
      <xdr:col>14</xdr:col>
      <xdr:colOff>79375</xdr:colOff>
      <xdr:row>36</xdr:row>
      <xdr:rowOff>60074</xdr:rowOff>
    </xdr:to>
    <xdr:sp macro="" textlink="">
      <xdr:nvSpPr>
        <xdr:cNvPr id="319" name="円/楕円 318"/>
        <xdr:cNvSpPr/>
      </xdr:nvSpPr>
      <xdr:spPr>
        <a:xfrm>
          <a:off x="9588500" y="61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76601</xdr:rowOff>
    </xdr:from>
    <xdr:ext cx="599010" cy="259045"/>
    <xdr:sp macro="" textlink="">
      <xdr:nvSpPr>
        <xdr:cNvPr id="320" name="テキスト ボックス 319"/>
        <xdr:cNvSpPr txBox="1"/>
      </xdr:nvSpPr>
      <xdr:spPr>
        <a:xfrm>
          <a:off x="9339794" y="590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5474</xdr:rowOff>
    </xdr:from>
    <xdr:to>
      <xdr:col>12</xdr:col>
      <xdr:colOff>561975</xdr:colOff>
      <xdr:row>36</xdr:row>
      <xdr:rowOff>107074</xdr:rowOff>
    </xdr:to>
    <xdr:sp macro="" textlink="">
      <xdr:nvSpPr>
        <xdr:cNvPr id="321" name="円/楕円 320"/>
        <xdr:cNvSpPr/>
      </xdr:nvSpPr>
      <xdr:spPr>
        <a:xfrm>
          <a:off x="8699500" y="61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123601</xdr:rowOff>
    </xdr:from>
    <xdr:ext cx="599010" cy="259045"/>
    <xdr:sp macro="" textlink="">
      <xdr:nvSpPr>
        <xdr:cNvPr id="322" name="テキスト ボックス 321"/>
        <xdr:cNvSpPr txBox="1"/>
      </xdr:nvSpPr>
      <xdr:spPr>
        <a:xfrm>
          <a:off x="8450794" y="595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66497</xdr:rowOff>
    </xdr:from>
    <xdr:to>
      <xdr:col>11</xdr:col>
      <xdr:colOff>358775</xdr:colOff>
      <xdr:row>36</xdr:row>
      <xdr:rowOff>168097</xdr:rowOff>
    </xdr:to>
    <xdr:sp macro="" textlink="">
      <xdr:nvSpPr>
        <xdr:cNvPr id="323" name="円/楕円 322"/>
        <xdr:cNvSpPr/>
      </xdr:nvSpPr>
      <xdr:spPr>
        <a:xfrm>
          <a:off x="7810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13174</xdr:rowOff>
    </xdr:from>
    <xdr:ext cx="599010" cy="259045"/>
    <xdr:sp macro="" textlink="">
      <xdr:nvSpPr>
        <xdr:cNvPr id="324" name="テキスト ボックス 323"/>
        <xdr:cNvSpPr txBox="1"/>
      </xdr:nvSpPr>
      <xdr:spPr>
        <a:xfrm>
          <a:off x="7561794" y="601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151,860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59051</xdr:rowOff>
    </xdr:from>
    <xdr:to>
      <xdr:col>10</xdr:col>
      <xdr:colOff>155575</xdr:colOff>
      <xdr:row>36</xdr:row>
      <xdr:rowOff>160651</xdr:rowOff>
    </xdr:to>
    <xdr:sp macro="" textlink="">
      <xdr:nvSpPr>
        <xdr:cNvPr id="325" name="円/楕円 324"/>
        <xdr:cNvSpPr/>
      </xdr:nvSpPr>
      <xdr:spPr>
        <a:xfrm>
          <a:off x="6921500" y="62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5728</xdr:rowOff>
    </xdr:from>
    <xdr:ext cx="599010" cy="259045"/>
    <xdr:sp macro="" textlink="">
      <xdr:nvSpPr>
        <xdr:cNvPr id="326" name="テキスト ボックス 325"/>
        <xdr:cNvSpPr txBox="1"/>
      </xdr:nvSpPr>
      <xdr:spPr>
        <a:xfrm>
          <a:off x="6672794" y="600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150209</xdr:rowOff>
    </xdr:from>
    <xdr:to>
      <xdr:col>15</xdr:col>
      <xdr:colOff>180975</xdr:colOff>
      <xdr:row>58</xdr:row>
      <xdr:rowOff>170797</xdr:rowOff>
    </xdr:to>
    <xdr:cxnSp macro="">
      <xdr:nvCxnSpPr>
        <xdr:cNvPr id="355" name="直線コネクタ 354"/>
        <xdr:cNvCxnSpPr/>
      </xdr:nvCxnSpPr>
      <xdr:spPr>
        <a:xfrm flipV="1">
          <a:off x="9639300" y="10094309"/>
          <a:ext cx="8382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57974</xdr:rowOff>
    </xdr:from>
    <xdr:to>
      <xdr:col>14</xdr:col>
      <xdr:colOff>28575</xdr:colOff>
      <xdr:row>58</xdr:row>
      <xdr:rowOff>170797</xdr:rowOff>
    </xdr:to>
    <xdr:cxnSp macro="">
      <xdr:nvCxnSpPr>
        <xdr:cNvPr id="358" name="直線コネクタ 357"/>
        <xdr:cNvCxnSpPr/>
      </xdr:nvCxnSpPr>
      <xdr:spPr>
        <a:xfrm>
          <a:off x="8750300" y="10002074"/>
          <a:ext cx="889000" cy="1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57974</xdr:rowOff>
    </xdr:from>
    <xdr:to>
      <xdr:col>12</xdr:col>
      <xdr:colOff>511175</xdr:colOff>
      <xdr:row>58</xdr:row>
      <xdr:rowOff>137566</xdr:rowOff>
    </xdr:to>
    <xdr:cxnSp macro="">
      <xdr:nvCxnSpPr>
        <xdr:cNvPr id="361" name="直線コネクタ 360"/>
        <xdr:cNvCxnSpPr/>
      </xdr:nvCxnSpPr>
      <xdr:spPr>
        <a:xfrm flipV="1">
          <a:off x="7861300" y="10002074"/>
          <a:ext cx="889000" cy="7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98168</xdr:rowOff>
    </xdr:from>
    <xdr:to>
      <xdr:col>12</xdr:col>
      <xdr:colOff>561975</xdr:colOff>
      <xdr:row>59</xdr:row>
      <xdr:rowOff>28318</xdr:rowOff>
    </xdr:to>
    <xdr:sp macro="" textlink="">
      <xdr:nvSpPr>
        <xdr:cNvPr id="362" name="フローチャート : 判断 361"/>
        <xdr:cNvSpPr/>
      </xdr:nvSpPr>
      <xdr:spPr>
        <a:xfrm>
          <a:off x="8699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19445</xdr:rowOff>
    </xdr:from>
    <xdr:ext cx="599010" cy="259045"/>
    <xdr:sp macro="" textlink="">
      <xdr:nvSpPr>
        <xdr:cNvPr id="363" name="テキスト ボックス 362"/>
        <xdr:cNvSpPr txBox="1"/>
      </xdr:nvSpPr>
      <xdr:spPr>
        <a:xfrm>
          <a:off x="8450794" y="101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137566</xdr:rowOff>
    </xdr:from>
    <xdr:to>
      <xdr:col>11</xdr:col>
      <xdr:colOff>307975</xdr:colOff>
      <xdr:row>58</xdr:row>
      <xdr:rowOff>139657</xdr:rowOff>
    </xdr:to>
    <xdr:cxnSp macro="">
      <xdr:nvCxnSpPr>
        <xdr:cNvPr id="364" name="直線コネクタ 363"/>
        <xdr:cNvCxnSpPr/>
      </xdr:nvCxnSpPr>
      <xdr:spPr>
        <a:xfrm flipV="1">
          <a:off x="6972300" y="10081666"/>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98582</xdr:rowOff>
    </xdr:from>
    <xdr:to>
      <xdr:col>11</xdr:col>
      <xdr:colOff>358775</xdr:colOff>
      <xdr:row>59</xdr:row>
      <xdr:rowOff>28732</xdr:rowOff>
    </xdr:to>
    <xdr:sp macro="" textlink="">
      <xdr:nvSpPr>
        <xdr:cNvPr id="365" name="フローチャート : 判断 364"/>
        <xdr:cNvSpPr/>
      </xdr:nvSpPr>
      <xdr:spPr>
        <a:xfrm>
          <a:off x="7810500" y="1004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19859</xdr:rowOff>
    </xdr:from>
    <xdr:ext cx="599010" cy="259045"/>
    <xdr:sp macro="" textlink="">
      <xdr:nvSpPr>
        <xdr:cNvPr id="366" name="テキスト ボックス 365"/>
        <xdr:cNvSpPr txBox="1"/>
      </xdr:nvSpPr>
      <xdr:spPr>
        <a:xfrm>
          <a:off x="7561794" y="1013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109230</xdr:rowOff>
    </xdr:from>
    <xdr:to>
      <xdr:col>10</xdr:col>
      <xdr:colOff>155575</xdr:colOff>
      <xdr:row>59</xdr:row>
      <xdr:rowOff>39380</xdr:rowOff>
    </xdr:to>
    <xdr:sp macro="" textlink="">
      <xdr:nvSpPr>
        <xdr:cNvPr id="367" name="フローチャート : 判断 366"/>
        <xdr:cNvSpPr/>
      </xdr:nvSpPr>
      <xdr:spPr>
        <a:xfrm>
          <a:off x="6921500" y="10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30507</xdr:rowOff>
    </xdr:from>
    <xdr:ext cx="599010" cy="259045"/>
    <xdr:sp macro="" textlink="">
      <xdr:nvSpPr>
        <xdr:cNvPr id="368" name="テキスト ボックス 367"/>
        <xdr:cNvSpPr txBox="1"/>
      </xdr:nvSpPr>
      <xdr:spPr>
        <a:xfrm>
          <a:off x="6672794" y="1014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99409</xdr:rowOff>
    </xdr:from>
    <xdr:to>
      <xdr:col>15</xdr:col>
      <xdr:colOff>231775</xdr:colOff>
      <xdr:row>59</xdr:row>
      <xdr:rowOff>29559</xdr:rowOff>
    </xdr:to>
    <xdr:sp macro="" textlink="">
      <xdr:nvSpPr>
        <xdr:cNvPr id="374" name="円/楕円 373"/>
        <xdr:cNvSpPr/>
      </xdr:nvSpPr>
      <xdr:spPr>
        <a:xfrm>
          <a:off x="10426700" y="100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119997</xdr:rowOff>
    </xdr:from>
    <xdr:to>
      <xdr:col>14</xdr:col>
      <xdr:colOff>79375</xdr:colOff>
      <xdr:row>59</xdr:row>
      <xdr:rowOff>50147</xdr:rowOff>
    </xdr:to>
    <xdr:sp macro="" textlink="">
      <xdr:nvSpPr>
        <xdr:cNvPr id="376" name="円/楕円 375"/>
        <xdr:cNvSpPr/>
      </xdr:nvSpPr>
      <xdr:spPr>
        <a:xfrm>
          <a:off x="9588500" y="100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41274</xdr:rowOff>
    </xdr:from>
    <xdr:ext cx="599010" cy="259045"/>
    <xdr:sp macro="" textlink="">
      <xdr:nvSpPr>
        <xdr:cNvPr id="377" name="テキスト ボックス 376"/>
        <xdr:cNvSpPr txBox="1"/>
      </xdr:nvSpPr>
      <xdr:spPr>
        <a:xfrm>
          <a:off x="9339794" y="1015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7174</xdr:rowOff>
    </xdr:from>
    <xdr:to>
      <xdr:col>12</xdr:col>
      <xdr:colOff>561975</xdr:colOff>
      <xdr:row>58</xdr:row>
      <xdr:rowOff>108774</xdr:rowOff>
    </xdr:to>
    <xdr:sp macro="" textlink="">
      <xdr:nvSpPr>
        <xdr:cNvPr id="378" name="円/楕円 377"/>
        <xdr:cNvSpPr/>
      </xdr:nvSpPr>
      <xdr:spPr>
        <a:xfrm>
          <a:off x="8699500" y="99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125301</xdr:rowOff>
    </xdr:from>
    <xdr:ext cx="599010" cy="259045"/>
    <xdr:sp macro="" textlink="">
      <xdr:nvSpPr>
        <xdr:cNvPr id="379" name="テキスト ボックス 378"/>
        <xdr:cNvSpPr txBox="1"/>
      </xdr:nvSpPr>
      <xdr:spPr>
        <a:xfrm>
          <a:off x="8450794" y="972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86766</xdr:rowOff>
    </xdr:from>
    <xdr:to>
      <xdr:col>11</xdr:col>
      <xdr:colOff>358775</xdr:colOff>
      <xdr:row>59</xdr:row>
      <xdr:rowOff>16916</xdr:rowOff>
    </xdr:to>
    <xdr:sp macro="" textlink="">
      <xdr:nvSpPr>
        <xdr:cNvPr id="380" name="円/楕円 379"/>
        <xdr:cNvSpPr/>
      </xdr:nvSpPr>
      <xdr:spPr>
        <a:xfrm>
          <a:off x="7810500" y="100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33443</xdr:rowOff>
    </xdr:from>
    <xdr:ext cx="599010" cy="259045"/>
    <xdr:sp macro="" textlink="">
      <xdr:nvSpPr>
        <xdr:cNvPr id="381" name="テキスト ボックス 380"/>
        <xdr:cNvSpPr txBox="1"/>
      </xdr:nvSpPr>
      <xdr:spPr>
        <a:xfrm>
          <a:off x="7561794" y="980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88857</xdr:rowOff>
    </xdr:from>
    <xdr:to>
      <xdr:col>10</xdr:col>
      <xdr:colOff>155575</xdr:colOff>
      <xdr:row>59</xdr:row>
      <xdr:rowOff>19007</xdr:rowOff>
    </xdr:to>
    <xdr:sp macro="" textlink="">
      <xdr:nvSpPr>
        <xdr:cNvPr id="382" name="円/楕円 381"/>
        <xdr:cNvSpPr/>
      </xdr:nvSpPr>
      <xdr:spPr>
        <a:xfrm>
          <a:off x="6921500" y="100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35534</xdr:rowOff>
    </xdr:from>
    <xdr:ext cx="599010" cy="259045"/>
    <xdr:sp macro="" textlink="">
      <xdr:nvSpPr>
        <xdr:cNvPr id="383" name="テキスト ボックス 382"/>
        <xdr:cNvSpPr txBox="1"/>
      </xdr:nvSpPr>
      <xdr:spPr>
        <a:xfrm>
          <a:off x="6672794" y="980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160891</xdr:rowOff>
    </xdr:from>
    <xdr:to>
      <xdr:col>15</xdr:col>
      <xdr:colOff>180975</xdr:colOff>
      <xdr:row>79</xdr:row>
      <xdr:rowOff>21991</xdr:rowOff>
    </xdr:to>
    <xdr:cxnSp macro="">
      <xdr:nvCxnSpPr>
        <xdr:cNvPr id="412" name="直線コネクタ 411"/>
        <xdr:cNvCxnSpPr/>
      </xdr:nvCxnSpPr>
      <xdr:spPr>
        <a:xfrm flipV="1">
          <a:off x="9639300" y="13533991"/>
          <a:ext cx="8382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32167</xdr:rowOff>
    </xdr:from>
    <xdr:to>
      <xdr:col>14</xdr:col>
      <xdr:colOff>28575</xdr:colOff>
      <xdr:row>79</xdr:row>
      <xdr:rowOff>21991</xdr:rowOff>
    </xdr:to>
    <xdr:cxnSp macro="">
      <xdr:nvCxnSpPr>
        <xdr:cNvPr id="415" name="直線コネクタ 414"/>
        <xdr:cNvCxnSpPr/>
      </xdr:nvCxnSpPr>
      <xdr:spPr>
        <a:xfrm>
          <a:off x="8750300" y="13405267"/>
          <a:ext cx="889000" cy="16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71555</xdr:rowOff>
    </xdr:from>
    <xdr:to>
      <xdr:col>12</xdr:col>
      <xdr:colOff>561975</xdr:colOff>
      <xdr:row>79</xdr:row>
      <xdr:rowOff>1705</xdr:rowOff>
    </xdr:to>
    <xdr:sp macro="" textlink="">
      <xdr:nvSpPr>
        <xdr:cNvPr id="418" name="フローチャート : 判断 417"/>
        <xdr:cNvSpPr/>
      </xdr:nvSpPr>
      <xdr:spPr>
        <a:xfrm>
          <a:off x="8699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164282</xdr:rowOff>
    </xdr:from>
    <xdr:ext cx="534377" cy="259045"/>
    <xdr:sp macro="" textlink="">
      <xdr:nvSpPr>
        <xdr:cNvPr id="419" name="テキスト ボックス 418"/>
        <xdr:cNvSpPr txBox="1"/>
      </xdr:nvSpPr>
      <xdr:spPr>
        <a:xfrm>
          <a:off x="8483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110091</xdr:rowOff>
    </xdr:from>
    <xdr:to>
      <xdr:col>15</xdr:col>
      <xdr:colOff>231775</xdr:colOff>
      <xdr:row>79</xdr:row>
      <xdr:rowOff>40241</xdr:rowOff>
    </xdr:to>
    <xdr:sp macro="" textlink="">
      <xdr:nvSpPr>
        <xdr:cNvPr id="425" name="円/楕円 424"/>
        <xdr:cNvSpPr/>
      </xdr:nvSpPr>
      <xdr:spPr>
        <a:xfrm>
          <a:off x="10426700" y="134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25018</xdr:rowOff>
    </xdr:from>
    <xdr:ext cx="534377" cy="259045"/>
    <xdr:sp macro="" textlink="">
      <xdr:nvSpPr>
        <xdr:cNvPr id="426" name="普通建設事業費 （ うち新規整備　）該当値テキスト"/>
        <xdr:cNvSpPr txBox="1"/>
      </xdr:nvSpPr>
      <xdr:spPr>
        <a:xfrm>
          <a:off x="10528300" y="133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142641</xdr:rowOff>
    </xdr:from>
    <xdr:to>
      <xdr:col>14</xdr:col>
      <xdr:colOff>79375</xdr:colOff>
      <xdr:row>79</xdr:row>
      <xdr:rowOff>72791</xdr:rowOff>
    </xdr:to>
    <xdr:sp macro="" textlink="">
      <xdr:nvSpPr>
        <xdr:cNvPr id="427" name="円/楕円 426"/>
        <xdr:cNvSpPr/>
      </xdr:nvSpPr>
      <xdr:spPr>
        <a:xfrm>
          <a:off x="9588500" y="135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63918</xdr:rowOff>
    </xdr:from>
    <xdr:ext cx="534377" cy="259045"/>
    <xdr:sp macro="" textlink="">
      <xdr:nvSpPr>
        <xdr:cNvPr id="428" name="テキスト ボックス 427"/>
        <xdr:cNvSpPr txBox="1"/>
      </xdr:nvSpPr>
      <xdr:spPr>
        <a:xfrm>
          <a:off x="9372111" y="1360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152817</xdr:rowOff>
    </xdr:from>
    <xdr:to>
      <xdr:col>12</xdr:col>
      <xdr:colOff>561975</xdr:colOff>
      <xdr:row>78</xdr:row>
      <xdr:rowOff>82967</xdr:rowOff>
    </xdr:to>
    <xdr:sp macro="" textlink="">
      <xdr:nvSpPr>
        <xdr:cNvPr id="429" name="円/楕円 428"/>
        <xdr:cNvSpPr/>
      </xdr:nvSpPr>
      <xdr:spPr>
        <a:xfrm>
          <a:off x="8699500" y="133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99494</xdr:rowOff>
    </xdr:from>
    <xdr:ext cx="599010" cy="259045"/>
    <xdr:sp macro="" textlink="">
      <xdr:nvSpPr>
        <xdr:cNvPr id="430" name="テキスト ボックス 429"/>
        <xdr:cNvSpPr txBox="1"/>
      </xdr:nvSpPr>
      <xdr:spPr>
        <a:xfrm>
          <a:off x="8450794" y="1312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16878</xdr:rowOff>
    </xdr:from>
    <xdr:to>
      <xdr:col>15</xdr:col>
      <xdr:colOff>180975</xdr:colOff>
      <xdr:row>99</xdr:row>
      <xdr:rowOff>25336</xdr:rowOff>
    </xdr:to>
    <xdr:cxnSp macro="">
      <xdr:nvCxnSpPr>
        <xdr:cNvPr id="459" name="直線コネクタ 458"/>
        <xdr:cNvCxnSpPr/>
      </xdr:nvCxnSpPr>
      <xdr:spPr>
        <a:xfrm flipV="1">
          <a:off x="9639300" y="16990428"/>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141060</xdr:rowOff>
    </xdr:from>
    <xdr:to>
      <xdr:col>14</xdr:col>
      <xdr:colOff>28575</xdr:colOff>
      <xdr:row>99</xdr:row>
      <xdr:rowOff>25336</xdr:rowOff>
    </xdr:to>
    <xdr:cxnSp macro="">
      <xdr:nvCxnSpPr>
        <xdr:cNvPr id="462" name="直線コネクタ 461"/>
        <xdr:cNvCxnSpPr/>
      </xdr:nvCxnSpPr>
      <xdr:spPr>
        <a:xfrm>
          <a:off x="8750300" y="16943160"/>
          <a:ext cx="889000" cy="5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136669</xdr:rowOff>
    </xdr:from>
    <xdr:to>
      <xdr:col>12</xdr:col>
      <xdr:colOff>561975</xdr:colOff>
      <xdr:row>99</xdr:row>
      <xdr:rowOff>66819</xdr:rowOff>
    </xdr:to>
    <xdr:sp macro="" textlink="">
      <xdr:nvSpPr>
        <xdr:cNvPr id="465" name="フローチャート : 判断 464"/>
        <xdr:cNvSpPr/>
      </xdr:nvSpPr>
      <xdr:spPr>
        <a:xfrm>
          <a:off x="8699500" y="1693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57946</xdr:rowOff>
    </xdr:from>
    <xdr:ext cx="534377" cy="259045"/>
    <xdr:sp macro="" textlink="">
      <xdr:nvSpPr>
        <xdr:cNvPr id="466" name="テキスト ボックス 465"/>
        <xdr:cNvSpPr txBox="1"/>
      </xdr:nvSpPr>
      <xdr:spPr>
        <a:xfrm>
          <a:off x="8483111" y="1703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137528</xdr:rowOff>
    </xdr:from>
    <xdr:to>
      <xdr:col>15</xdr:col>
      <xdr:colOff>231775</xdr:colOff>
      <xdr:row>99</xdr:row>
      <xdr:rowOff>67678</xdr:rowOff>
    </xdr:to>
    <xdr:sp macro="" textlink="">
      <xdr:nvSpPr>
        <xdr:cNvPr id="472" name="円/楕円 471"/>
        <xdr:cNvSpPr/>
      </xdr:nvSpPr>
      <xdr:spPr>
        <a:xfrm>
          <a:off x="10426700" y="1693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145986</xdr:rowOff>
    </xdr:from>
    <xdr:to>
      <xdr:col>14</xdr:col>
      <xdr:colOff>79375</xdr:colOff>
      <xdr:row>99</xdr:row>
      <xdr:rowOff>76136</xdr:rowOff>
    </xdr:to>
    <xdr:sp macro="" textlink="">
      <xdr:nvSpPr>
        <xdr:cNvPr id="474" name="円/楕円 473"/>
        <xdr:cNvSpPr/>
      </xdr:nvSpPr>
      <xdr:spPr>
        <a:xfrm>
          <a:off x="9588500" y="169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67263</xdr:rowOff>
    </xdr:from>
    <xdr:ext cx="534377" cy="259045"/>
    <xdr:sp macro="" textlink="">
      <xdr:nvSpPr>
        <xdr:cNvPr id="475" name="テキスト ボックス 474"/>
        <xdr:cNvSpPr txBox="1"/>
      </xdr:nvSpPr>
      <xdr:spPr>
        <a:xfrm>
          <a:off x="9372111" y="170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90260</xdr:rowOff>
    </xdr:from>
    <xdr:to>
      <xdr:col>12</xdr:col>
      <xdr:colOff>561975</xdr:colOff>
      <xdr:row>99</xdr:row>
      <xdr:rowOff>20410</xdr:rowOff>
    </xdr:to>
    <xdr:sp macro="" textlink="">
      <xdr:nvSpPr>
        <xdr:cNvPr id="476" name="円/楕円 475"/>
        <xdr:cNvSpPr/>
      </xdr:nvSpPr>
      <xdr:spPr>
        <a:xfrm>
          <a:off x="8699500" y="168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36937</xdr:rowOff>
    </xdr:from>
    <xdr:ext cx="599010" cy="259045"/>
    <xdr:sp macro="" textlink="">
      <xdr:nvSpPr>
        <xdr:cNvPr id="477" name="テキスト ボックス 476"/>
        <xdr:cNvSpPr txBox="1"/>
      </xdr:nvSpPr>
      <xdr:spPr>
        <a:xfrm>
          <a:off x="8450794" y="1666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115963</xdr:rowOff>
    </xdr:from>
    <xdr:to>
      <xdr:col>23</xdr:col>
      <xdr:colOff>517525</xdr:colOff>
      <xdr:row>39</xdr:row>
      <xdr:rowOff>18062</xdr:rowOff>
    </xdr:to>
    <xdr:cxnSp macro="">
      <xdr:nvCxnSpPr>
        <xdr:cNvPr id="506" name="直線コネクタ 505"/>
        <xdr:cNvCxnSpPr/>
      </xdr:nvCxnSpPr>
      <xdr:spPr>
        <a:xfrm>
          <a:off x="15481300" y="6631063"/>
          <a:ext cx="838200" cy="7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115963</xdr:rowOff>
    </xdr:from>
    <xdr:to>
      <xdr:col>22</xdr:col>
      <xdr:colOff>365125</xdr:colOff>
      <xdr:row>38</xdr:row>
      <xdr:rowOff>148082</xdr:rowOff>
    </xdr:to>
    <xdr:cxnSp macro="">
      <xdr:nvCxnSpPr>
        <xdr:cNvPr id="509" name="直線コネクタ 508"/>
        <xdr:cNvCxnSpPr/>
      </xdr:nvCxnSpPr>
      <xdr:spPr>
        <a:xfrm flipV="1">
          <a:off x="14592300" y="6631063"/>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148082</xdr:rowOff>
    </xdr:from>
    <xdr:to>
      <xdr:col>21</xdr:col>
      <xdr:colOff>161925</xdr:colOff>
      <xdr:row>39</xdr:row>
      <xdr:rowOff>39512</xdr:rowOff>
    </xdr:to>
    <xdr:cxnSp macro="">
      <xdr:nvCxnSpPr>
        <xdr:cNvPr id="512" name="直線コネクタ 511"/>
        <xdr:cNvCxnSpPr/>
      </xdr:nvCxnSpPr>
      <xdr:spPr>
        <a:xfrm flipV="1">
          <a:off x="13703300" y="6663182"/>
          <a:ext cx="889000" cy="6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140442</xdr:rowOff>
    </xdr:from>
    <xdr:to>
      <xdr:col>21</xdr:col>
      <xdr:colOff>212725</xdr:colOff>
      <xdr:row>39</xdr:row>
      <xdr:rowOff>70592</xdr:rowOff>
    </xdr:to>
    <xdr:sp macro="" textlink="">
      <xdr:nvSpPr>
        <xdr:cNvPr id="513" name="フローチャート : 判断 512"/>
        <xdr:cNvSpPr/>
      </xdr:nvSpPr>
      <xdr:spPr>
        <a:xfrm>
          <a:off x="14541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61719</xdr:rowOff>
    </xdr:from>
    <xdr:ext cx="469744" cy="259045"/>
    <xdr:sp macro="" textlink="">
      <xdr:nvSpPr>
        <xdr:cNvPr id="514" name="テキスト ボックス 513"/>
        <xdr:cNvSpPr txBox="1"/>
      </xdr:nvSpPr>
      <xdr:spPr>
        <a:xfrm>
          <a:off x="14357427" y="674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23606</xdr:rowOff>
    </xdr:from>
    <xdr:to>
      <xdr:col>19</xdr:col>
      <xdr:colOff>644525</xdr:colOff>
      <xdr:row>39</xdr:row>
      <xdr:rowOff>39512</xdr:rowOff>
    </xdr:to>
    <xdr:cxnSp macro="">
      <xdr:nvCxnSpPr>
        <xdr:cNvPr id="515" name="直線コネクタ 514"/>
        <xdr:cNvCxnSpPr/>
      </xdr:nvCxnSpPr>
      <xdr:spPr>
        <a:xfrm>
          <a:off x="12814300" y="6710156"/>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136575</xdr:rowOff>
    </xdr:from>
    <xdr:to>
      <xdr:col>20</xdr:col>
      <xdr:colOff>9525</xdr:colOff>
      <xdr:row>39</xdr:row>
      <xdr:rowOff>66725</xdr:rowOff>
    </xdr:to>
    <xdr:sp macro="" textlink="">
      <xdr:nvSpPr>
        <xdr:cNvPr id="516" name="フローチャート : 判断 515"/>
        <xdr:cNvSpPr/>
      </xdr:nvSpPr>
      <xdr:spPr>
        <a:xfrm>
          <a:off x="13652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83252</xdr:rowOff>
    </xdr:from>
    <xdr:ext cx="469744" cy="259045"/>
    <xdr:sp macro="" textlink="">
      <xdr:nvSpPr>
        <xdr:cNvPr id="517" name="テキスト ボックス 516"/>
        <xdr:cNvSpPr txBox="1"/>
      </xdr:nvSpPr>
      <xdr:spPr>
        <a:xfrm>
          <a:off x="13468427" y="64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122283</xdr:rowOff>
    </xdr:from>
    <xdr:to>
      <xdr:col>18</xdr:col>
      <xdr:colOff>492125</xdr:colOff>
      <xdr:row>39</xdr:row>
      <xdr:rowOff>52433</xdr:rowOff>
    </xdr:to>
    <xdr:sp macro="" textlink="">
      <xdr:nvSpPr>
        <xdr:cNvPr id="518" name="フローチャート : 判断 517"/>
        <xdr:cNvSpPr/>
      </xdr:nvSpPr>
      <xdr:spPr>
        <a:xfrm>
          <a:off x="12763500" y="663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68960</xdr:rowOff>
    </xdr:from>
    <xdr:ext cx="534377" cy="259045"/>
    <xdr:sp macro="" textlink="">
      <xdr:nvSpPr>
        <xdr:cNvPr id="519" name="テキスト ボックス 518"/>
        <xdr:cNvSpPr txBox="1"/>
      </xdr:nvSpPr>
      <xdr:spPr>
        <a:xfrm>
          <a:off x="12547111" y="64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138712</xdr:rowOff>
    </xdr:from>
    <xdr:to>
      <xdr:col>23</xdr:col>
      <xdr:colOff>568325</xdr:colOff>
      <xdr:row>39</xdr:row>
      <xdr:rowOff>68862</xdr:rowOff>
    </xdr:to>
    <xdr:sp macro="" textlink="">
      <xdr:nvSpPr>
        <xdr:cNvPr id="525" name="円/楕円 524"/>
        <xdr:cNvSpPr/>
      </xdr:nvSpPr>
      <xdr:spPr>
        <a:xfrm>
          <a:off x="16268700" y="66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469744" cy="259045"/>
    <xdr:sp macro="" textlink="">
      <xdr:nvSpPr>
        <xdr:cNvPr id="526" name="災害復旧事業費該当値テキスト"/>
        <xdr:cNvSpPr txBox="1"/>
      </xdr:nvSpPr>
      <xdr:spPr>
        <a:xfrm>
          <a:off x="16370300" y="65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65163</xdr:rowOff>
    </xdr:from>
    <xdr:to>
      <xdr:col>22</xdr:col>
      <xdr:colOff>415925</xdr:colOff>
      <xdr:row>38</xdr:row>
      <xdr:rowOff>166763</xdr:rowOff>
    </xdr:to>
    <xdr:sp macro="" textlink="">
      <xdr:nvSpPr>
        <xdr:cNvPr id="527" name="円/楕円 526"/>
        <xdr:cNvSpPr/>
      </xdr:nvSpPr>
      <xdr:spPr>
        <a:xfrm>
          <a:off x="15430500" y="65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11841</xdr:rowOff>
    </xdr:from>
    <xdr:ext cx="534377" cy="259045"/>
    <xdr:sp macro="" textlink="">
      <xdr:nvSpPr>
        <xdr:cNvPr id="528" name="テキスト ボックス 527"/>
        <xdr:cNvSpPr txBox="1"/>
      </xdr:nvSpPr>
      <xdr:spPr>
        <a:xfrm>
          <a:off x="15214111" y="63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97282</xdr:rowOff>
    </xdr:from>
    <xdr:to>
      <xdr:col>21</xdr:col>
      <xdr:colOff>212725</xdr:colOff>
      <xdr:row>39</xdr:row>
      <xdr:rowOff>27432</xdr:rowOff>
    </xdr:to>
    <xdr:sp macro="" textlink="">
      <xdr:nvSpPr>
        <xdr:cNvPr id="529" name="円/楕円 528"/>
        <xdr:cNvSpPr/>
      </xdr:nvSpPr>
      <xdr:spPr>
        <a:xfrm>
          <a:off x="14541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43959</xdr:rowOff>
    </xdr:from>
    <xdr:ext cx="534377" cy="259045"/>
    <xdr:sp macro="" textlink="">
      <xdr:nvSpPr>
        <xdr:cNvPr id="530" name="テキスト ボックス 529"/>
        <xdr:cNvSpPr txBox="1"/>
      </xdr:nvSpPr>
      <xdr:spPr>
        <a:xfrm>
          <a:off x="14325111" y="63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160162</xdr:rowOff>
    </xdr:from>
    <xdr:to>
      <xdr:col>20</xdr:col>
      <xdr:colOff>9525</xdr:colOff>
      <xdr:row>39</xdr:row>
      <xdr:rowOff>90312</xdr:rowOff>
    </xdr:to>
    <xdr:sp macro="" textlink="">
      <xdr:nvSpPr>
        <xdr:cNvPr id="531" name="円/楕円 530"/>
        <xdr:cNvSpPr/>
      </xdr:nvSpPr>
      <xdr:spPr>
        <a:xfrm>
          <a:off x="13652500" y="667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81439</xdr:rowOff>
    </xdr:from>
    <xdr:ext cx="469744" cy="259045"/>
    <xdr:sp macro="" textlink="">
      <xdr:nvSpPr>
        <xdr:cNvPr id="532" name="テキスト ボックス 531"/>
        <xdr:cNvSpPr txBox="1"/>
      </xdr:nvSpPr>
      <xdr:spPr>
        <a:xfrm>
          <a:off x="13468427" y="676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144256</xdr:rowOff>
    </xdr:from>
    <xdr:to>
      <xdr:col>18</xdr:col>
      <xdr:colOff>492125</xdr:colOff>
      <xdr:row>39</xdr:row>
      <xdr:rowOff>74406</xdr:rowOff>
    </xdr:to>
    <xdr:sp macro="" textlink="">
      <xdr:nvSpPr>
        <xdr:cNvPr id="533" name="円/楕円 532"/>
        <xdr:cNvSpPr/>
      </xdr:nvSpPr>
      <xdr:spPr>
        <a:xfrm>
          <a:off x="12763500" y="66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65533</xdr:rowOff>
    </xdr:from>
    <xdr:ext cx="469744" cy="259045"/>
    <xdr:sp macro="" textlink="">
      <xdr:nvSpPr>
        <xdr:cNvPr id="534" name="テキスト ボックス 533"/>
        <xdr:cNvSpPr txBox="1"/>
      </xdr:nvSpPr>
      <xdr:spPr>
        <a:xfrm>
          <a:off x="12579427" y="675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83185</xdr:rowOff>
    </xdr:from>
    <xdr:to>
      <xdr:col>21</xdr:col>
      <xdr:colOff>212725</xdr:colOff>
      <xdr:row>59</xdr:row>
      <xdr:rowOff>13335</xdr:rowOff>
    </xdr:to>
    <xdr:sp macro="" textlink="">
      <xdr:nvSpPr>
        <xdr:cNvPr id="568" name="フローチャート : 判断 567"/>
        <xdr:cNvSpPr/>
      </xdr:nvSpPr>
      <xdr:spPr>
        <a:xfrm>
          <a:off x="14541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29862</xdr:rowOff>
    </xdr:from>
    <xdr:ext cx="313932" cy="259045"/>
    <xdr:sp macro="" textlink="">
      <xdr:nvSpPr>
        <xdr:cNvPr id="569" name="テキスト ボックス 568"/>
        <xdr:cNvSpPr txBox="1"/>
      </xdr:nvSpPr>
      <xdr:spPr>
        <a:xfrm>
          <a:off x="14435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74955</xdr:rowOff>
    </xdr:from>
    <xdr:to>
      <xdr:col>20</xdr:col>
      <xdr:colOff>9525</xdr:colOff>
      <xdr:row>59</xdr:row>
      <xdr:rowOff>5105</xdr:rowOff>
    </xdr:to>
    <xdr:sp macro="" textlink="">
      <xdr:nvSpPr>
        <xdr:cNvPr id="571" name="フローチャート : 判断 570"/>
        <xdr:cNvSpPr/>
      </xdr:nvSpPr>
      <xdr:spPr>
        <a:xfrm>
          <a:off x="13652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21632</xdr:rowOff>
    </xdr:from>
    <xdr:ext cx="313932" cy="259045"/>
    <xdr:sp macro="" textlink="">
      <xdr:nvSpPr>
        <xdr:cNvPr id="572" name="テキスト ボックス 571"/>
        <xdr:cNvSpPr txBox="1"/>
      </xdr:nvSpPr>
      <xdr:spPr>
        <a:xfrm>
          <a:off x="13546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78384</xdr:rowOff>
    </xdr:from>
    <xdr:to>
      <xdr:col>18</xdr:col>
      <xdr:colOff>492125</xdr:colOff>
      <xdr:row>59</xdr:row>
      <xdr:rowOff>8534</xdr:rowOff>
    </xdr:to>
    <xdr:sp macro="" textlink="">
      <xdr:nvSpPr>
        <xdr:cNvPr id="573" name="フローチャート : 判断 572"/>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25061</xdr:rowOff>
    </xdr:from>
    <xdr:ext cx="313932" cy="259045"/>
    <xdr:sp macro="" textlink="">
      <xdr:nvSpPr>
        <xdr:cNvPr id="574" name="テキスト ボックス 573"/>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71317</xdr:rowOff>
    </xdr:from>
    <xdr:to>
      <xdr:col>23</xdr:col>
      <xdr:colOff>517525</xdr:colOff>
      <xdr:row>78</xdr:row>
      <xdr:rowOff>83134</xdr:rowOff>
    </xdr:to>
    <xdr:cxnSp macro="">
      <xdr:nvCxnSpPr>
        <xdr:cNvPr id="618" name="直線コネクタ 617"/>
        <xdr:cNvCxnSpPr/>
      </xdr:nvCxnSpPr>
      <xdr:spPr>
        <a:xfrm flipV="1">
          <a:off x="15481300" y="13444417"/>
          <a:ext cx="838200" cy="1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83134</xdr:rowOff>
    </xdr:from>
    <xdr:to>
      <xdr:col>22</xdr:col>
      <xdr:colOff>365125</xdr:colOff>
      <xdr:row>78</xdr:row>
      <xdr:rowOff>90269</xdr:rowOff>
    </xdr:to>
    <xdr:cxnSp macro="">
      <xdr:nvCxnSpPr>
        <xdr:cNvPr id="621" name="直線コネクタ 620"/>
        <xdr:cNvCxnSpPr/>
      </xdr:nvCxnSpPr>
      <xdr:spPr>
        <a:xfrm flipV="1">
          <a:off x="14592300" y="13456234"/>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89102</xdr:rowOff>
    </xdr:from>
    <xdr:to>
      <xdr:col>21</xdr:col>
      <xdr:colOff>161925</xdr:colOff>
      <xdr:row>78</xdr:row>
      <xdr:rowOff>90269</xdr:rowOff>
    </xdr:to>
    <xdr:cxnSp macro="">
      <xdr:nvCxnSpPr>
        <xdr:cNvPr id="624" name="直線コネクタ 623"/>
        <xdr:cNvCxnSpPr/>
      </xdr:nvCxnSpPr>
      <xdr:spPr>
        <a:xfrm>
          <a:off x="13703300" y="13462202"/>
          <a:ext cx="8890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25200</xdr:rowOff>
    </xdr:from>
    <xdr:to>
      <xdr:col>21</xdr:col>
      <xdr:colOff>212725</xdr:colOff>
      <xdr:row>78</xdr:row>
      <xdr:rowOff>126800</xdr:rowOff>
    </xdr:to>
    <xdr:sp macro="" textlink="">
      <xdr:nvSpPr>
        <xdr:cNvPr id="625" name="フローチャート : 判断 624"/>
        <xdr:cNvSpPr/>
      </xdr:nvSpPr>
      <xdr:spPr>
        <a:xfrm>
          <a:off x="14541500" y="133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143327</xdr:rowOff>
    </xdr:from>
    <xdr:ext cx="599010" cy="259045"/>
    <xdr:sp macro="" textlink="">
      <xdr:nvSpPr>
        <xdr:cNvPr id="626" name="テキスト ボックス 625"/>
        <xdr:cNvSpPr txBox="1"/>
      </xdr:nvSpPr>
      <xdr:spPr>
        <a:xfrm>
          <a:off x="14292794" y="1317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70890</xdr:rowOff>
    </xdr:from>
    <xdr:to>
      <xdr:col>19</xdr:col>
      <xdr:colOff>644525</xdr:colOff>
      <xdr:row>78</xdr:row>
      <xdr:rowOff>89102</xdr:rowOff>
    </xdr:to>
    <xdr:cxnSp macro="">
      <xdr:nvCxnSpPr>
        <xdr:cNvPr id="627" name="直線コネクタ 626"/>
        <xdr:cNvCxnSpPr/>
      </xdr:nvCxnSpPr>
      <xdr:spPr>
        <a:xfrm>
          <a:off x="12814300" y="13443990"/>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26504</xdr:rowOff>
    </xdr:from>
    <xdr:to>
      <xdr:col>20</xdr:col>
      <xdr:colOff>9525</xdr:colOff>
      <xdr:row>78</xdr:row>
      <xdr:rowOff>128104</xdr:rowOff>
    </xdr:to>
    <xdr:sp macro="" textlink="">
      <xdr:nvSpPr>
        <xdr:cNvPr id="628" name="フローチャート : 判断 627"/>
        <xdr:cNvSpPr/>
      </xdr:nvSpPr>
      <xdr:spPr>
        <a:xfrm>
          <a:off x="13652500" y="1339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144631</xdr:rowOff>
    </xdr:from>
    <xdr:ext cx="599010" cy="259045"/>
    <xdr:sp macro="" textlink="">
      <xdr:nvSpPr>
        <xdr:cNvPr id="629" name="テキスト ボックス 628"/>
        <xdr:cNvSpPr txBox="1"/>
      </xdr:nvSpPr>
      <xdr:spPr>
        <a:xfrm>
          <a:off x="13403794" y="1317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23747</xdr:rowOff>
    </xdr:from>
    <xdr:to>
      <xdr:col>18</xdr:col>
      <xdr:colOff>492125</xdr:colOff>
      <xdr:row>78</xdr:row>
      <xdr:rowOff>125347</xdr:rowOff>
    </xdr:to>
    <xdr:sp macro="" textlink="">
      <xdr:nvSpPr>
        <xdr:cNvPr id="630" name="フローチャート : 判断 629"/>
        <xdr:cNvSpPr/>
      </xdr:nvSpPr>
      <xdr:spPr>
        <a:xfrm>
          <a:off x="12763500" y="133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116474</xdr:rowOff>
    </xdr:from>
    <xdr:ext cx="599010" cy="259045"/>
    <xdr:sp macro="" textlink="">
      <xdr:nvSpPr>
        <xdr:cNvPr id="631" name="テキスト ボックス 630"/>
        <xdr:cNvSpPr txBox="1"/>
      </xdr:nvSpPr>
      <xdr:spPr>
        <a:xfrm>
          <a:off x="12514794" y="134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20517</xdr:rowOff>
    </xdr:from>
    <xdr:to>
      <xdr:col>23</xdr:col>
      <xdr:colOff>568325</xdr:colOff>
      <xdr:row>78</xdr:row>
      <xdr:rowOff>122117</xdr:rowOff>
    </xdr:to>
    <xdr:sp macro="" textlink="">
      <xdr:nvSpPr>
        <xdr:cNvPr id="637" name="円/楕円 636"/>
        <xdr:cNvSpPr/>
      </xdr:nvSpPr>
      <xdr:spPr>
        <a:xfrm>
          <a:off x="16268700" y="133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170394</xdr:rowOff>
    </xdr:from>
    <xdr:ext cx="599010" cy="259045"/>
    <xdr:sp macro="" textlink="">
      <xdr:nvSpPr>
        <xdr:cNvPr id="638" name="公債費該当値テキスト"/>
        <xdr:cNvSpPr txBox="1"/>
      </xdr:nvSpPr>
      <xdr:spPr>
        <a:xfrm>
          <a:off x="16370300" y="1337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32334</xdr:rowOff>
    </xdr:from>
    <xdr:to>
      <xdr:col>22</xdr:col>
      <xdr:colOff>415925</xdr:colOff>
      <xdr:row>78</xdr:row>
      <xdr:rowOff>133934</xdr:rowOff>
    </xdr:to>
    <xdr:sp macro="" textlink="">
      <xdr:nvSpPr>
        <xdr:cNvPr id="639" name="円/楕円 638"/>
        <xdr:cNvSpPr/>
      </xdr:nvSpPr>
      <xdr:spPr>
        <a:xfrm>
          <a:off x="15430500" y="134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125061</xdr:rowOff>
    </xdr:from>
    <xdr:ext cx="599010" cy="259045"/>
    <xdr:sp macro="" textlink="">
      <xdr:nvSpPr>
        <xdr:cNvPr id="640" name="テキスト ボックス 639"/>
        <xdr:cNvSpPr txBox="1"/>
      </xdr:nvSpPr>
      <xdr:spPr>
        <a:xfrm>
          <a:off x="15181794" y="134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39469</xdr:rowOff>
    </xdr:from>
    <xdr:to>
      <xdr:col>21</xdr:col>
      <xdr:colOff>212725</xdr:colOff>
      <xdr:row>78</xdr:row>
      <xdr:rowOff>141069</xdr:rowOff>
    </xdr:to>
    <xdr:sp macro="" textlink="">
      <xdr:nvSpPr>
        <xdr:cNvPr id="641" name="円/楕円 640"/>
        <xdr:cNvSpPr/>
      </xdr:nvSpPr>
      <xdr:spPr>
        <a:xfrm>
          <a:off x="14541500" y="134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132196</xdr:rowOff>
    </xdr:from>
    <xdr:ext cx="534377" cy="259045"/>
    <xdr:sp macro="" textlink="">
      <xdr:nvSpPr>
        <xdr:cNvPr id="642" name="テキスト ボックス 641"/>
        <xdr:cNvSpPr txBox="1"/>
      </xdr:nvSpPr>
      <xdr:spPr>
        <a:xfrm>
          <a:off x="14325111" y="1350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38302</xdr:rowOff>
    </xdr:from>
    <xdr:to>
      <xdr:col>20</xdr:col>
      <xdr:colOff>9525</xdr:colOff>
      <xdr:row>78</xdr:row>
      <xdr:rowOff>139902</xdr:rowOff>
    </xdr:to>
    <xdr:sp macro="" textlink="">
      <xdr:nvSpPr>
        <xdr:cNvPr id="643" name="円/楕円 642"/>
        <xdr:cNvSpPr/>
      </xdr:nvSpPr>
      <xdr:spPr>
        <a:xfrm>
          <a:off x="13652500" y="134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131029</xdr:rowOff>
    </xdr:from>
    <xdr:ext cx="534377" cy="259045"/>
    <xdr:sp macro="" textlink="">
      <xdr:nvSpPr>
        <xdr:cNvPr id="644" name="テキスト ボックス 643"/>
        <xdr:cNvSpPr txBox="1"/>
      </xdr:nvSpPr>
      <xdr:spPr>
        <a:xfrm>
          <a:off x="13436111" y="135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20090</xdr:rowOff>
    </xdr:from>
    <xdr:to>
      <xdr:col>18</xdr:col>
      <xdr:colOff>492125</xdr:colOff>
      <xdr:row>78</xdr:row>
      <xdr:rowOff>121690</xdr:rowOff>
    </xdr:to>
    <xdr:sp macro="" textlink="">
      <xdr:nvSpPr>
        <xdr:cNvPr id="645" name="円/楕円 644"/>
        <xdr:cNvSpPr/>
      </xdr:nvSpPr>
      <xdr:spPr>
        <a:xfrm>
          <a:off x="12763500" y="1339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138217</xdr:rowOff>
    </xdr:from>
    <xdr:ext cx="599010" cy="259045"/>
    <xdr:sp macro="" textlink="">
      <xdr:nvSpPr>
        <xdr:cNvPr id="646" name="テキスト ボックス 645"/>
        <xdr:cNvSpPr txBox="1"/>
      </xdr:nvSpPr>
      <xdr:spPr>
        <a:xfrm>
          <a:off x="12514794" y="1316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88863</xdr:rowOff>
    </xdr:from>
    <xdr:to>
      <xdr:col>23</xdr:col>
      <xdr:colOff>517525</xdr:colOff>
      <xdr:row>98</xdr:row>
      <xdr:rowOff>92737</xdr:rowOff>
    </xdr:to>
    <xdr:cxnSp macro="">
      <xdr:nvCxnSpPr>
        <xdr:cNvPr id="673" name="直線コネクタ 672"/>
        <xdr:cNvCxnSpPr/>
      </xdr:nvCxnSpPr>
      <xdr:spPr>
        <a:xfrm>
          <a:off x="15481300" y="16890963"/>
          <a:ext cx="8382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88863</xdr:rowOff>
    </xdr:from>
    <xdr:to>
      <xdr:col>22</xdr:col>
      <xdr:colOff>365125</xdr:colOff>
      <xdr:row>98</xdr:row>
      <xdr:rowOff>129009</xdr:rowOff>
    </xdr:to>
    <xdr:cxnSp macro="">
      <xdr:nvCxnSpPr>
        <xdr:cNvPr id="676" name="直線コネクタ 675"/>
        <xdr:cNvCxnSpPr/>
      </xdr:nvCxnSpPr>
      <xdr:spPr>
        <a:xfrm flipV="1">
          <a:off x="14592300" y="16890963"/>
          <a:ext cx="889000" cy="4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81958</xdr:rowOff>
    </xdr:from>
    <xdr:to>
      <xdr:col>21</xdr:col>
      <xdr:colOff>161925</xdr:colOff>
      <xdr:row>98</xdr:row>
      <xdr:rowOff>129009</xdr:rowOff>
    </xdr:to>
    <xdr:cxnSp macro="">
      <xdr:nvCxnSpPr>
        <xdr:cNvPr id="679" name="直線コネクタ 678"/>
        <xdr:cNvCxnSpPr/>
      </xdr:nvCxnSpPr>
      <xdr:spPr>
        <a:xfrm>
          <a:off x="13703300" y="16884058"/>
          <a:ext cx="889000" cy="4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53203</xdr:rowOff>
    </xdr:from>
    <xdr:to>
      <xdr:col>21</xdr:col>
      <xdr:colOff>212725</xdr:colOff>
      <xdr:row>98</xdr:row>
      <xdr:rowOff>154803</xdr:rowOff>
    </xdr:to>
    <xdr:sp macro="" textlink="">
      <xdr:nvSpPr>
        <xdr:cNvPr id="680" name="フローチャート : 判断 679"/>
        <xdr:cNvSpPr/>
      </xdr:nvSpPr>
      <xdr:spPr>
        <a:xfrm>
          <a:off x="14541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171330</xdr:rowOff>
    </xdr:from>
    <xdr:ext cx="534377" cy="259045"/>
    <xdr:sp macro="" textlink="">
      <xdr:nvSpPr>
        <xdr:cNvPr id="681" name="テキスト ボックス 680"/>
        <xdr:cNvSpPr txBox="1"/>
      </xdr:nvSpPr>
      <xdr:spPr>
        <a:xfrm>
          <a:off x="14325111" y="166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81958</xdr:rowOff>
    </xdr:from>
    <xdr:to>
      <xdr:col>19</xdr:col>
      <xdr:colOff>644525</xdr:colOff>
      <xdr:row>98</xdr:row>
      <xdr:rowOff>119531</xdr:rowOff>
    </xdr:to>
    <xdr:cxnSp macro="">
      <xdr:nvCxnSpPr>
        <xdr:cNvPr id="682" name="直線コネクタ 681"/>
        <xdr:cNvCxnSpPr/>
      </xdr:nvCxnSpPr>
      <xdr:spPr>
        <a:xfrm flipV="1">
          <a:off x="12814300" y="16884058"/>
          <a:ext cx="8890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38286</xdr:rowOff>
    </xdr:from>
    <xdr:to>
      <xdr:col>20</xdr:col>
      <xdr:colOff>9525</xdr:colOff>
      <xdr:row>98</xdr:row>
      <xdr:rowOff>139886</xdr:rowOff>
    </xdr:to>
    <xdr:sp macro="" textlink="">
      <xdr:nvSpPr>
        <xdr:cNvPr id="683" name="フローチャート : 判断 682"/>
        <xdr:cNvSpPr/>
      </xdr:nvSpPr>
      <xdr:spPr>
        <a:xfrm>
          <a:off x="13652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131013</xdr:rowOff>
    </xdr:from>
    <xdr:ext cx="534377" cy="259045"/>
    <xdr:sp macro="" textlink="">
      <xdr:nvSpPr>
        <xdr:cNvPr id="684" name="テキスト ボックス 683"/>
        <xdr:cNvSpPr txBox="1"/>
      </xdr:nvSpPr>
      <xdr:spPr>
        <a:xfrm>
          <a:off x="13436111" y="169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43985</xdr:rowOff>
    </xdr:from>
    <xdr:to>
      <xdr:col>18</xdr:col>
      <xdr:colOff>492125</xdr:colOff>
      <xdr:row>98</xdr:row>
      <xdr:rowOff>145585</xdr:rowOff>
    </xdr:to>
    <xdr:sp macro="" textlink="">
      <xdr:nvSpPr>
        <xdr:cNvPr id="685" name="フローチャート : 判断 684"/>
        <xdr:cNvSpPr/>
      </xdr:nvSpPr>
      <xdr:spPr>
        <a:xfrm>
          <a:off x="12763500" y="168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162112</xdr:rowOff>
    </xdr:from>
    <xdr:ext cx="534377" cy="259045"/>
    <xdr:sp macro="" textlink="">
      <xdr:nvSpPr>
        <xdr:cNvPr id="686" name="テキスト ボックス 685"/>
        <xdr:cNvSpPr txBox="1"/>
      </xdr:nvSpPr>
      <xdr:spPr>
        <a:xfrm>
          <a:off x="12547111" y="16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41937</xdr:rowOff>
    </xdr:from>
    <xdr:to>
      <xdr:col>23</xdr:col>
      <xdr:colOff>568325</xdr:colOff>
      <xdr:row>98</xdr:row>
      <xdr:rowOff>143537</xdr:rowOff>
    </xdr:to>
    <xdr:sp macro="" textlink="">
      <xdr:nvSpPr>
        <xdr:cNvPr id="692" name="円/楕円 691"/>
        <xdr:cNvSpPr/>
      </xdr:nvSpPr>
      <xdr:spPr>
        <a:xfrm>
          <a:off x="16268700" y="168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38063</xdr:rowOff>
    </xdr:from>
    <xdr:to>
      <xdr:col>22</xdr:col>
      <xdr:colOff>415925</xdr:colOff>
      <xdr:row>98</xdr:row>
      <xdr:rowOff>139663</xdr:rowOff>
    </xdr:to>
    <xdr:sp macro="" textlink="">
      <xdr:nvSpPr>
        <xdr:cNvPr id="694" name="円/楕円 693"/>
        <xdr:cNvSpPr/>
      </xdr:nvSpPr>
      <xdr:spPr>
        <a:xfrm>
          <a:off x="15430500" y="168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130790</xdr:rowOff>
    </xdr:from>
    <xdr:ext cx="534377" cy="259045"/>
    <xdr:sp macro="" textlink="">
      <xdr:nvSpPr>
        <xdr:cNvPr id="695" name="テキスト ボックス 694"/>
        <xdr:cNvSpPr txBox="1"/>
      </xdr:nvSpPr>
      <xdr:spPr>
        <a:xfrm>
          <a:off x="15214111" y="169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78209</xdr:rowOff>
    </xdr:from>
    <xdr:to>
      <xdr:col>21</xdr:col>
      <xdr:colOff>212725</xdr:colOff>
      <xdr:row>99</xdr:row>
      <xdr:rowOff>8359</xdr:rowOff>
    </xdr:to>
    <xdr:sp macro="" textlink="">
      <xdr:nvSpPr>
        <xdr:cNvPr id="696" name="円/楕円 695"/>
        <xdr:cNvSpPr/>
      </xdr:nvSpPr>
      <xdr:spPr>
        <a:xfrm>
          <a:off x="14541500" y="1688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170936</xdr:rowOff>
    </xdr:from>
    <xdr:ext cx="534377" cy="259045"/>
    <xdr:sp macro="" textlink="">
      <xdr:nvSpPr>
        <xdr:cNvPr id="697" name="テキスト ボックス 696"/>
        <xdr:cNvSpPr txBox="1"/>
      </xdr:nvSpPr>
      <xdr:spPr>
        <a:xfrm>
          <a:off x="14325111" y="169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31158</xdr:rowOff>
    </xdr:from>
    <xdr:to>
      <xdr:col>20</xdr:col>
      <xdr:colOff>9525</xdr:colOff>
      <xdr:row>98</xdr:row>
      <xdr:rowOff>132758</xdr:rowOff>
    </xdr:to>
    <xdr:sp macro="" textlink="">
      <xdr:nvSpPr>
        <xdr:cNvPr id="698" name="円/楕円 697"/>
        <xdr:cNvSpPr/>
      </xdr:nvSpPr>
      <xdr:spPr>
        <a:xfrm>
          <a:off x="13652500" y="168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149285</xdr:rowOff>
    </xdr:from>
    <xdr:ext cx="534377" cy="259045"/>
    <xdr:sp macro="" textlink="">
      <xdr:nvSpPr>
        <xdr:cNvPr id="699" name="テキスト ボックス 698"/>
        <xdr:cNvSpPr txBox="1"/>
      </xdr:nvSpPr>
      <xdr:spPr>
        <a:xfrm>
          <a:off x="13436111" y="1660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68731</xdr:rowOff>
    </xdr:from>
    <xdr:to>
      <xdr:col>18</xdr:col>
      <xdr:colOff>492125</xdr:colOff>
      <xdr:row>98</xdr:row>
      <xdr:rowOff>170331</xdr:rowOff>
    </xdr:to>
    <xdr:sp macro="" textlink="">
      <xdr:nvSpPr>
        <xdr:cNvPr id="700" name="円/楕円 699"/>
        <xdr:cNvSpPr/>
      </xdr:nvSpPr>
      <xdr:spPr>
        <a:xfrm>
          <a:off x="12763500" y="168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161458</xdr:rowOff>
    </xdr:from>
    <xdr:ext cx="534377" cy="259045"/>
    <xdr:sp macro="" textlink="">
      <xdr:nvSpPr>
        <xdr:cNvPr id="701" name="テキスト ボックス 700"/>
        <xdr:cNvSpPr txBox="1"/>
      </xdr:nvSpPr>
      <xdr:spPr>
        <a:xfrm>
          <a:off x="12547111" y="1696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826</xdr:rowOff>
    </xdr:from>
    <xdr:to>
      <xdr:col>32</xdr:col>
      <xdr:colOff>187325</xdr:colOff>
      <xdr:row>39</xdr:row>
      <xdr:rowOff>4673</xdr:rowOff>
    </xdr:to>
    <xdr:cxnSp macro="">
      <xdr:nvCxnSpPr>
        <xdr:cNvPr id="730" name="直線コネクタ 729"/>
        <xdr:cNvCxnSpPr/>
      </xdr:nvCxnSpPr>
      <xdr:spPr>
        <a:xfrm>
          <a:off x="21323300" y="6687376"/>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826</xdr:rowOff>
    </xdr:from>
    <xdr:to>
      <xdr:col>31</xdr:col>
      <xdr:colOff>34925</xdr:colOff>
      <xdr:row>39</xdr:row>
      <xdr:rowOff>3607</xdr:rowOff>
    </xdr:to>
    <xdr:cxnSp macro="">
      <xdr:nvCxnSpPr>
        <xdr:cNvPr id="733" name="直線コネクタ 732"/>
        <xdr:cNvCxnSpPr/>
      </xdr:nvCxnSpPr>
      <xdr:spPr>
        <a:xfrm flipV="1">
          <a:off x="20434300" y="6687376"/>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3607</xdr:rowOff>
    </xdr:from>
    <xdr:to>
      <xdr:col>29</xdr:col>
      <xdr:colOff>517525</xdr:colOff>
      <xdr:row>39</xdr:row>
      <xdr:rowOff>6121</xdr:rowOff>
    </xdr:to>
    <xdr:cxnSp macro="">
      <xdr:nvCxnSpPr>
        <xdr:cNvPr id="736" name="直線コネクタ 735"/>
        <xdr:cNvCxnSpPr/>
      </xdr:nvCxnSpPr>
      <xdr:spPr>
        <a:xfrm flipV="1">
          <a:off x="19545300" y="669015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167043</xdr:rowOff>
    </xdr:from>
    <xdr:to>
      <xdr:col>29</xdr:col>
      <xdr:colOff>568325</xdr:colOff>
      <xdr:row>38</xdr:row>
      <xdr:rowOff>97193</xdr:rowOff>
    </xdr:to>
    <xdr:sp macro="" textlink="">
      <xdr:nvSpPr>
        <xdr:cNvPr id="737" name="フローチャート : 判断 736"/>
        <xdr:cNvSpPr/>
      </xdr:nvSpPr>
      <xdr:spPr>
        <a:xfrm>
          <a:off x="20383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113720</xdr:rowOff>
    </xdr:from>
    <xdr:ext cx="469744" cy="259045"/>
    <xdr:sp macro="" textlink="">
      <xdr:nvSpPr>
        <xdr:cNvPr id="738" name="テキスト ボックス 737"/>
        <xdr:cNvSpPr txBox="1"/>
      </xdr:nvSpPr>
      <xdr:spPr>
        <a:xfrm>
          <a:off x="20199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6121</xdr:rowOff>
    </xdr:from>
    <xdr:to>
      <xdr:col>28</xdr:col>
      <xdr:colOff>314325</xdr:colOff>
      <xdr:row>39</xdr:row>
      <xdr:rowOff>8255</xdr:rowOff>
    </xdr:to>
    <xdr:cxnSp macro="">
      <xdr:nvCxnSpPr>
        <xdr:cNvPr id="739" name="直線コネクタ 738"/>
        <xdr:cNvCxnSpPr/>
      </xdr:nvCxnSpPr>
      <xdr:spPr>
        <a:xfrm flipV="1">
          <a:off x="18656300" y="6692671"/>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64554</xdr:rowOff>
    </xdr:from>
    <xdr:to>
      <xdr:col>28</xdr:col>
      <xdr:colOff>365125</xdr:colOff>
      <xdr:row>38</xdr:row>
      <xdr:rowOff>166154</xdr:rowOff>
    </xdr:to>
    <xdr:sp macro="" textlink="">
      <xdr:nvSpPr>
        <xdr:cNvPr id="740" name="フローチャート : 判断 739"/>
        <xdr:cNvSpPr/>
      </xdr:nvSpPr>
      <xdr:spPr>
        <a:xfrm>
          <a:off x="19494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11231</xdr:rowOff>
    </xdr:from>
    <xdr:ext cx="469744" cy="259045"/>
    <xdr:sp macro="" textlink="">
      <xdr:nvSpPr>
        <xdr:cNvPr id="741" name="テキスト ボックス 740"/>
        <xdr:cNvSpPr txBox="1"/>
      </xdr:nvSpPr>
      <xdr:spPr>
        <a:xfrm>
          <a:off x="19310427"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73393</xdr:rowOff>
    </xdr:from>
    <xdr:to>
      <xdr:col>27</xdr:col>
      <xdr:colOff>161925</xdr:colOff>
      <xdr:row>39</xdr:row>
      <xdr:rowOff>3543</xdr:rowOff>
    </xdr:to>
    <xdr:sp macro="" textlink="">
      <xdr:nvSpPr>
        <xdr:cNvPr id="742" name="フローチャート : 判断 741"/>
        <xdr:cNvSpPr/>
      </xdr:nvSpPr>
      <xdr:spPr>
        <a:xfrm>
          <a:off x="18605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20070</xdr:rowOff>
    </xdr:from>
    <xdr:ext cx="469744" cy="259045"/>
    <xdr:sp macro="" textlink="">
      <xdr:nvSpPr>
        <xdr:cNvPr id="743" name="テキスト ボックス 742"/>
        <xdr:cNvSpPr txBox="1"/>
      </xdr:nvSpPr>
      <xdr:spPr>
        <a:xfrm>
          <a:off x="18421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125323</xdr:rowOff>
    </xdr:from>
    <xdr:to>
      <xdr:col>32</xdr:col>
      <xdr:colOff>238125</xdr:colOff>
      <xdr:row>39</xdr:row>
      <xdr:rowOff>55473</xdr:rowOff>
    </xdr:to>
    <xdr:sp macro="" textlink="">
      <xdr:nvSpPr>
        <xdr:cNvPr id="749" name="円/楕円 748"/>
        <xdr:cNvSpPr/>
      </xdr:nvSpPr>
      <xdr:spPr>
        <a:xfrm>
          <a:off x="22110700" y="66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79137</xdr:rowOff>
    </xdr:from>
    <xdr:ext cx="469744" cy="259045"/>
    <xdr:sp macro="" textlink="">
      <xdr:nvSpPr>
        <xdr:cNvPr id="750" name="投資及び出資金該当値テキスト"/>
        <xdr:cNvSpPr txBox="1"/>
      </xdr:nvSpPr>
      <xdr:spPr>
        <a:xfrm>
          <a:off x="22212300" y="65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121476</xdr:rowOff>
    </xdr:from>
    <xdr:to>
      <xdr:col>31</xdr:col>
      <xdr:colOff>85725</xdr:colOff>
      <xdr:row>39</xdr:row>
      <xdr:rowOff>51626</xdr:rowOff>
    </xdr:to>
    <xdr:sp macro="" textlink="">
      <xdr:nvSpPr>
        <xdr:cNvPr id="751" name="円/楕円 750"/>
        <xdr:cNvSpPr/>
      </xdr:nvSpPr>
      <xdr:spPr>
        <a:xfrm>
          <a:off x="21272500" y="663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68153</xdr:rowOff>
    </xdr:from>
    <xdr:ext cx="469744" cy="259045"/>
    <xdr:sp macro="" textlink="">
      <xdr:nvSpPr>
        <xdr:cNvPr id="752" name="テキスト ボックス 751"/>
        <xdr:cNvSpPr txBox="1"/>
      </xdr:nvSpPr>
      <xdr:spPr>
        <a:xfrm>
          <a:off x="21088427" y="641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124257</xdr:rowOff>
    </xdr:from>
    <xdr:to>
      <xdr:col>29</xdr:col>
      <xdr:colOff>568325</xdr:colOff>
      <xdr:row>39</xdr:row>
      <xdr:rowOff>54407</xdr:rowOff>
    </xdr:to>
    <xdr:sp macro="" textlink="">
      <xdr:nvSpPr>
        <xdr:cNvPr id="753" name="円/楕円 752"/>
        <xdr:cNvSpPr/>
      </xdr:nvSpPr>
      <xdr:spPr>
        <a:xfrm>
          <a:off x="20383500" y="66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45534</xdr:rowOff>
    </xdr:from>
    <xdr:ext cx="469744" cy="259045"/>
    <xdr:sp macro="" textlink="">
      <xdr:nvSpPr>
        <xdr:cNvPr id="754" name="テキスト ボックス 753"/>
        <xdr:cNvSpPr txBox="1"/>
      </xdr:nvSpPr>
      <xdr:spPr>
        <a:xfrm>
          <a:off x="20199427"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126771</xdr:rowOff>
    </xdr:from>
    <xdr:to>
      <xdr:col>28</xdr:col>
      <xdr:colOff>365125</xdr:colOff>
      <xdr:row>39</xdr:row>
      <xdr:rowOff>56921</xdr:rowOff>
    </xdr:to>
    <xdr:sp macro="" textlink="">
      <xdr:nvSpPr>
        <xdr:cNvPr id="755" name="円/楕円 754"/>
        <xdr:cNvSpPr/>
      </xdr:nvSpPr>
      <xdr:spPr>
        <a:xfrm>
          <a:off x="19494500" y="66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48048</xdr:rowOff>
    </xdr:from>
    <xdr:ext cx="469744" cy="259045"/>
    <xdr:sp macro="" textlink="">
      <xdr:nvSpPr>
        <xdr:cNvPr id="756" name="テキスト ボックス 755"/>
        <xdr:cNvSpPr txBox="1"/>
      </xdr:nvSpPr>
      <xdr:spPr>
        <a:xfrm>
          <a:off x="19310427" y="673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128905</xdr:rowOff>
    </xdr:from>
    <xdr:to>
      <xdr:col>27</xdr:col>
      <xdr:colOff>161925</xdr:colOff>
      <xdr:row>39</xdr:row>
      <xdr:rowOff>59055</xdr:rowOff>
    </xdr:to>
    <xdr:sp macro="" textlink="">
      <xdr:nvSpPr>
        <xdr:cNvPr id="757" name="円/楕円 756"/>
        <xdr:cNvSpPr/>
      </xdr:nvSpPr>
      <xdr:spPr>
        <a:xfrm>
          <a:off x="18605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50182</xdr:rowOff>
    </xdr:from>
    <xdr:ext cx="378565" cy="259045"/>
    <xdr:sp macro="" textlink="">
      <xdr:nvSpPr>
        <xdr:cNvPr id="758" name="テキスト ボックス 757"/>
        <xdr:cNvSpPr txBox="1"/>
      </xdr:nvSpPr>
      <xdr:spPr>
        <a:xfrm>
          <a:off x="18467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114714</xdr:rowOff>
    </xdr:from>
    <xdr:to>
      <xdr:col>32</xdr:col>
      <xdr:colOff>187325</xdr:colOff>
      <xdr:row>58</xdr:row>
      <xdr:rowOff>115126</xdr:rowOff>
    </xdr:to>
    <xdr:cxnSp macro="">
      <xdr:nvCxnSpPr>
        <xdr:cNvPr id="785" name="直線コネクタ 784"/>
        <xdr:cNvCxnSpPr/>
      </xdr:nvCxnSpPr>
      <xdr:spPr>
        <a:xfrm flipV="1">
          <a:off x="21323300" y="10058814"/>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115126</xdr:rowOff>
    </xdr:from>
    <xdr:to>
      <xdr:col>31</xdr:col>
      <xdr:colOff>34925</xdr:colOff>
      <xdr:row>58</xdr:row>
      <xdr:rowOff>115514</xdr:rowOff>
    </xdr:to>
    <xdr:cxnSp macro="">
      <xdr:nvCxnSpPr>
        <xdr:cNvPr id="788" name="直線コネクタ 787"/>
        <xdr:cNvCxnSpPr/>
      </xdr:nvCxnSpPr>
      <xdr:spPr>
        <a:xfrm flipV="1">
          <a:off x="20434300" y="10059226"/>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115514</xdr:rowOff>
    </xdr:from>
    <xdr:to>
      <xdr:col>29</xdr:col>
      <xdr:colOff>517525</xdr:colOff>
      <xdr:row>58</xdr:row>
      <xdr:rowOff>115834</xdr:rowOff>
    </xdr:to>
    <xdr:cxnSp macro="">
      <xdr:nvCxnSpPr>
        <xdr:cNvPr id="791" name="直線コネクタ 790"/>
        <xdr:cNvCxnSpPr/>
      </xdr:nvCxnSpPr>
      <xdr:spPr>
        <a:xfrm flipV="1">
          <a:off x="19545300" y="1005961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125042</xdr:rowOff>
    </xdr:from>
    <xdr:to>
      <xdr:col>29</xdr:col>
      <xdr:colOff>568325</xdr:colOff>
      <xdr:row>58</xdr:row>
      <xdr:rowOff>55192</xdr:rowOff>
    </xdr:to>
    <xdr:sp macro="" textlink="">
      <xdr:nvSpPr>
        <xdr:cNvPr id="792" name="フローチャート : 判断 791"/>
        <xdr:cNvSpPr/>
      </xdr:nvSpPr>
      <xdr:spPr>
        <a:xfrm>
          <a:off x="20383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71719</xdr:rowOff>
    </xdr:from>
    <xdr:ext cx="469744" cy="259045"/>
    <xdr:sp macro="" textlink="">
      <xdr:nvSpPr>
        <xdr:cNvPr id="793" name="テキスト ボックス 792"/>
        <xdr:cNvSpPr txBox="1"/>
      </xdr:nvSpPr>
      <xdr:spPr>
        <a:xfrm>
          <a:off x="20199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92357</xdr:rowOff>
    </xdr:from>
    <xdr:to>
      <xdr:col>28</xdr:col>
      <xdr:colOff>314325</xdr:colOff>
      <xdr:row>58</xdr:row>
      <xdr:rowOff>115834</xdr:rowOff>
    </xdr:to>
    <xdr:cxnSp macro="">
      <xdr:nvCxnSpPr>
        <xdr:cNvPr id="794" name="直線コネクタ 793"/>
        <xdr:cNvCxnSpPr/>
      </xdr:nvCxnSpPr>
      <xdr:spPr>
        <a:xfrm>
          <a:off x="18656300" y="10036457"/>
          <a:ext cx="889000" cy="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139260</xdr:rowOff>
    </xdr:from>
    <xdr:to>
      <xdr:col>28</xdr:col>
      <xdr:colOff>365125</xdr:colOff>
      <xdr:row>58</xdr:row>
      <xdr:rowOff>69410</xdr:rowOff>
    </xdr:to>
    <xdr:sp macro="" textlink="">
      <xdr:nvSpPr>
        <xdr:cNvPr id="795" name="フローチャート : 判断 794"/>
        <xdr:cNvSpPr/>
      </xdr:nvSpPr>
      <xdr:spPr>
        <a:xfrm>
          <a:off x="19494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85937</xdr:rowOff>
    </xdr:from>
    <xdr:ext cx="469744" cy="259045"/>
    <xdr:sp macro="" textlink="">
      <xdr:nvSpPr>
        <xdr:cNvPr id="796" name="テキスト ボックス 795"/>
        <xdr:cNvSpPr txBox="1"/>
      </xdr:nvSpPr>
      <xdr:spPr>
        <a:xfrm>
          <a:off x="19310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130642</xdr:rowOff>
    </xdr:from>
    <xdr:to>
      <xdr:col>27</xdr:col>
      <xdr:colOff>161925</xdr:colOff>
      <xdr:row>58</xdr:row>
      <xdr:rowOff>60792</xdr:rowOff>
    </xdr:to>
    <xdr:sp macro="" textlink="">
      <xdr:nvSpPr>
        <xdr:cNvPr id="797" name="フローチャート : 判断 796"/>
        <xdr:cNvSpPr/>
      </xdr:nvSpPr>
      <xdr:spPr>
        <a:xfrm>
          <a:off x="18605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77319</xdr:rowOff>
    </xdr:from>
    <xdr:ext cx="469744" cy="259045"/>
    <xdr:sp macro="" textlink="">
      <xdr:nvSpPr>
        <xdr:cNvPr id="798" name="テキスト ボックス 797"/>
        <xdr:cNvSpPr txBox="1"/>
      </xdr:nvSpPr>
      <xdr:spPr>
        <a:xfrm>
          <a:off x="18421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63914</xdr:rowOff>
    </xdr:from>
    <xdr:to>
      <xdr:col>32</xdr:col>
      <xdr:colOff>238125</xdr:colOff>
      <xdr:row>58</xdr:row>
      <xdr:rowOff>165514</xdr:rowOff>
    </xdr:to>
    <xdr:sp macro="" textlink="">
      <xdr:nvSpPr>
        <xdr:cNvPr id="804" name="円/楕円 803"/>
        <xdr:cNvSpPr/>
      </xdr:nvSpPr>
      <xdr:spPr>
        <a:xfrm>
          <a:off x="22110700" y="100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150291</xdr:rowOff>
    </xdr:from>
    <xdr:ext cx="469744" cy="259045"/>
    <xdr:sp macro="" textlink="">
      <xdr:nvSpPr>
        <xdr:cNvPr id="805" name="貸付金該当値テキスト"/>
        <xdr:cNvSpPr txBox="1"/>
      </xdr:nvSpPr>
      <xdr:spPr>
        <a:xfrm>
          <a:off x="22212300" y="99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64326</xdr:rowOff>
    </xdr:from>
    <xdr:to>
      <xdr:col>31</xdr:col>
      <xdr:colOff>85725</xdr:colOff>
      <xdr:row>58</xdr:row>
      <xdr:rowOff>165926</xdr:rowOff>
    </xdr:to>
    <xdr:sp macro="" textlink="">
      <xdr:nvSpPr>
        <xdr:cNvPr id="806" name="円/楕円 805"/>
        <xdr:cNvSpPr/>
      </xdr:nvSpPr>
      <xdr:spPr>
        <a:xfrm>
          <a:off x="21272500" y="100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157053</xdr:rowOff>
    </xdr:from>
    <xdr:ext cx="469744" cy="259045"/>
    <xdr:sp macro="" textlink="">
      <xdr:nvSpPr>
        <xdr:cNvPr id="807" name="テキスト ボックス 806"/>
        <xdr:cNvSpPr txBox="1"/>
      </xdr:nvSpPr>
      <xdr:spPr>
        <a:xfrm>
          <a:off x="21088427" y="101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64714</xdr:rowOff>
    </xdr:from>
    <xdr:to>
      <xdr:col>29</xdr:col>
      <xdr:colOff>568325</xdr:colOff>
      <xdr:row>58</xdr:row>
      <xdr:rowOff>166314</xdr:rowOff>
    </xdr:to>
    <xdr:sp macro="" textlink="">
      <xdr:nvSpPr>
        <xdr:cNvPr id="808" name="円/楕円 807"/>
        <xdr:cNvSpPr/>
      </xdr:nvSpPr>
      <xdr:spPr>
        <a:xfrm>
          <a:off x="20383500" y="100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157441</xdr:rowOff>
    </xdr:from>
    <xdr:ext cx="469744" cy="259045"/>
    <xdr:sp macro="" textlink="">
      <xdr:nvSpPr>
        <xdr:cNvPr id="809" name="テキスト ボックス 808"/>
        <xdr:cNvSpPr txBox="1"/>
      </xdr:nvSpPr>
      <xdr:spPr>
        <a:xfrm>
          <a:off x="20199427" y="101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65034</xdr:rowOff>
    </xdr:from>
    <xdr:to>
      <xdr:col>28</xdr:col>
      <xdr:colOff>365125</xdr:colOff>
      <xdr:row>58</xdr:row>
      <xdr:rowOff>166634</xdr:rowOff>
    </xdr:to>
    <xdr:sp macro="" textlink="">
      <xdr:nvSpPr>
        <xdr:cNvPr id="810" name="円/楕円 809"/>
        <xdr:cNvSpPr/>
      </xdr:nvSpPr>
      <xdr:spPr>
        <a:xfrm>
          <a:off x="19494500" y="1000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157761</xdr:rowOff>
    </xdr:from>
    <xdr:ext cx="469744" cy="259045"/>
    <xdr:sp macro="" textlink="">
      <xdr:nvSpPr>
        <xdr:cNvPr id="811" name="テキスト ボックス 810"/>
        <xdr:cNvSpPr txBox="1"/>
      </xdr:nvSpPr>
      <xdr:spPr>
        <a:xfrm>
          <a:off x="19310427" y="101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41557</xdr:rowOff>
    </xdr:from>
    <xdr:to>
      <xdr:col>27</xdr:col>
      <xdr:colOff>161925</xdr:colOff>
      <xdr:row>58</xdr:row>
      <xdr:rowOff>143157</xdr:rowOff>
    </xdr:to>
    <xdr:sp macro="" textlink="">
      <xdr:nvSpPr>
        <xdr:cNvPr id="812" name="円/楕円 811"/>
        <xdr:cNvSpPr/>
      </xdr:nvSpPr>
      <xdr:spPr>
        <a:xfrm>
          <a:off x="18605500" y="99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134284</xdr:rowOff>
    </xdr:from>
    <xdr:ext cx="469744" cy="259045"/>
    <xdr:sp macro="" textlink="">
      <xdr:nvSpPr>
        <xdr:cNvPr id="813" name="テキスト ボックス 812"/>
        <xdr:cNvSpPr txBox="1"/>
      </xdr:nvSpPr>
      <xdr:spPr>
        <a:xfrm>
          <a:off x="18421427" y="100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32458</xdr:rowOff>
    </xdr:from>
    <xdr:to>
      <xdr:col>32</xdr:col>
      <xdr:colOff>187325</xdr:colOff>
      <xdr:row>76</xdr:row>
      <xdr:rowOff>41416</xdr:rowOff>
    </xdr:to>
    <xdr:cxnSp macro="">
      <xdr:nvCxnSpPr>
        <xdr:cNvPr id="840" name="直線コネクタ 839"/>
        <xdr:cNvCxnSpPr/>
      </xdr:nvCxnSpPr>
      <xdr:spPr>
        <a:xfrm>
          <a:off x="21323300" y="13062658"/>
          <a:ext cx="838200" cy="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31316</xdr:rowOff>
    </xdr:from>
    <xdr:to>
      <xdr:col>31</xdr:col>
      <xdr:colOff>34925</xdr:colOff>
      <xdr:row>76</xdr:row>
      <xdr:rowOff>32458</xdr:rowOff>
    </xdr:to>
    <xdr:cxnSp macro="">
      <xdr:nvCxnSpPr>
        <xdr:cNvPr id="843" name="直線コネクタ 842"/>
        <xdr:cNvCxnSpPr/>
      </xdr:nvCxnSpPr>
      <xdr:spPr>
        <a:xfrm>
          <a:off x="20434300" y="1306151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31316</xdr:rowOff>
    </xdr:from>
    <xdr:to>
      <xdr:col>29</xdr:col>
      <xdr:colOff>517525</xdr:colOff>
      <xdr:row>76</xdr:row>
      <xdr:rowOff>44410</xdr:rowOff>
    </xdr:to>
    <xdr:cxnSp macro="">
      <xdr:nvCxnSpPr>
        <xdr:cNvPr id="846" name="直線コネクタ 845"/>
        <xdr:cNvCxnSpPr/>
      </xdr:nvCxnSpPr>
      <xdr:spPr>
        <a:xfrm flipV="1">
          <a:off x="19545300" y="13061516"/>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61934</xdr:rowOff>
    </xdr:from>
    <xdr:to>
      <xdr:col>29</xdr:col>
      <xdr:colOff>568325</xdr:colOff>
      <xdr:row>76</xdr:row>
      <xdr:rowOff>163534</xdr:rowOff>
    </xdr:to>
    <xdr:sp macro="" textlink="">
      <xdr:nvSpPr>
        <xdr:cNvPr id="847" name="フローチャート : 判断 846"/>
        <xdr:cNvSpPr/>
      </xdr:nvSpPr>
      <xdr:spPr>
        <a:xfrm>
          <a:off x="20383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154661</xdr:rowOff>
    </xdr:from>
    <xdr:ext cx="534377" cy="259045"/>
    <xdr:sp macro="" textlink="">
      <xdr:nvSpPr>
        <xdr:cNvPr id="848" name="テキスト ボックス 847"/>
        <xdr:cNvSpPr txBox="1"/>
      </xdr:nvSpPr>
      <xdr:spPr>
        <a:xfrm>
          <a:off x="20167111" y="131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44410</xdr:rowOff>
    </xdr:from>
    <xdr:to>
      <xdr:col>28</xdr:col>
      <xdr:colOff>314325</xdr:colOff>
      <xdr:row>76</xdr:row>
      <xdr:rowOff>66625</xdr:rowOff>
    </xdr:to>
    <xdr:cxnSp macro="">
      <xdr:nvCxnSpPr>
        <xdr:cNvPr id="849" name="直線コネクタ 848"/>
        <xdr:cNvCxnSpPr/>
      </xdr:nvCxnSpPr>
      <xdr:spPr>
        <a:xfrm flipV="1">
          <a:off x="18656300" y="13074610"/>
          <a:ext cx="889000" cy="2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72889</xdr:rowOff>
    </xdr:from>
    <xdr:to>
      <xdr:col>28</xdr:col>
      <xdr:colOff>365125</xdr:colOff>
      <xdr:row>77</xdr:row>
      <xdr:rowOff>3039</xdr:rowOff>
    </xdr:to>
    <xdr:sp macro="" textlink="">
      <xdr:nvSpPr>
        <xdr:cNvPr id="850" name="フローチャート : 判断 849"/>
        <xdr:cNvSpPr/>
      </xdr:nvSpPr>
      <xdr:spPr>
        <a:xfrm>
          <a:off x="19494500" y="131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165616</xdr:rowOff>
    </xdr:from>
    <xdr:ext cx="534377" cy="259045"/>
    <xdr:sp macro="" textlink="">
      <xdr:nvSpPr>
        <xdr:cNvPr id="851" name="テキスト ボックス 850"/>
        <xdr:cNvSpPr txBox="1"/>
      </xdr:nvSpPr>
      <xdr:spPr>
        <a:xfrm>
          <a:off x="19278111" y="131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83107</xdr:rowOff>
    </xdr:from>
    <xdr:to>
      <xdr:col>27</xdr:col>
      <xdr:colOff>161925</xdr:colOff>
      <xdr:row>77</xdr:row>
      <xdr:rowOff>13257</xdr:rowOff>
    </xdr:to>
    <xdr:sp macro="" textlink="">
      <xdr:nvSpPr>
        <xdr:cNvPr id="852" name="フローチャート : 判断 851"/>
        <xdr:cNvSpPr/>
      </xdr:nvSpPr>
      <xdr:spPr>
        <a:xfrm>
          <a:off x="18605500" y="131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4384</xdr:rowOff>
    </xdr:from>
    <xdr:ext cx="534377" cy="259045"/>
    <xdr:sp macro="" textlink="">
      <xdr:nvSpPr>
        <xdr:cNvPr id="853" name="テキスト ボックス 852"/>
        <xdr:cNvSpPr txBox="1"/>
      </xdr:nvSpPr>
      <xdr:spPr>
        <a:xfrm>
          <a:off x="18389111" y="132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162066</xdr:rowOff>
    </xdr:from>
    <xdr:to>
      <xdr:col>32</xdr:col>
      <xdr:colOff>238125</xdr:colOff>
      <xdr:row>76</xdr:row>
      <xdr:rowOff>92216</xdr:rowOff>
    </xdr:to>
    <xdr:sp macro="" textlink="">
      <xdr:nvSpPr>
        <xdr:cNvPr id="859" name="円/楕円 858"/>
        <xdr:cNvSpPr/>
      </xdr:nvSpPr>
      <xdr:spPr>
        <a:xfrm>
          <a:off x="22110700" y="130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140493</xdr:rowOff>
    </xdr:from>
    <xdr:ext cx="534377" cy="259045"/>
    <xdr:sp macro="" textlink="">
      <xdr:nvSpPr>
        <xdr:cNvPr id="860" name="繰出金該当値テキスト"/>
        <xdr:cNvSpPr txBox="1"/>
      </xdr:nvSpPr>
      <xdr:spPr>
        <a:xfrm>
          <a:off x="22212300" y="1299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96,497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153108</xdr:rowOff>
    </xdr:from>
    <xdr:to>
      <xdr:col>31</xdr:col>
      <xdr:colOff>85725</xdr:colOff>
      <xdr:row>76</xdr:row>
      <xdr:rowOff>83258</xdr:rowOff>
    </xdr:to>
    <xdr:sp macro="" textlink="">
      <xdr:nvSpPr>
        <xdr:cNvPr id="861" name="円/楕円 860"/>
        <xdr:cNvSpPr/>
      </xdr:nvSpPr>
      <xdr:spPr>
        <a:xfrm>
          <a:off x="21272500" y="1301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74385</xdr:rowOff>
    </xdr:from>
    <xdr:ext cx="534377" cy="259045"/>
    <xdr:sp macro="" textlink="">
      <xdr:nvSpPr>
        <xdr:cNvPr id="862" name="テキスト ボックス 861"/>
        <xdr:cNvSpPr txBox="1"/>
      </xdr:nvSpPr>
      <xdr:spPr>
        <a:xfrm>
          <a:off x="21056111" y="1310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98,456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151966</xdr:rowOff>
    </xdr:from>
    <xdr:to>
      <xdr:col>29</xdr:col>
      <xdr:colOff>568325</xdr:colOff>
      <xdr:row>76</xdr:row>
      <xdr:rowOff>82116</xdr:rowOff>
    </xdr:to>
    <xdr:sp macro="" textlink="">
      <xdr:nvSpPr>
        <xdr:cNvPr id="863" name="円/楕円 862"/>
        <xdr:cNvSpPr/>
      </xdr:nvSpPr>
      <xdr:spPr>
        <a:xfrm>
          <a:off x="20383500" y="1301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98643</xdr:rowOff>
    </xdr:from>
    <xdr:ext cx="534377" cy="259045"/>
    <xdr:sp macro="" textlink="">
      <xdr:nvSpPr>
        <xdr:cNvPr id="864" name="テキスト ボックス 863"/>
        <xdr:cNvSpPr txBox="1"/>
      </xdr:nvSpPr>
      <xdr:spPr>
        <a:xfrm>
          <a:off x="20167111" y="1278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98,706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165060</xdr:rowOff>
    </xdr:from>
    <xdr:to>
      <xdr:col>28</xdr:col>
      <xdr:colOff>365125</xdr:colOff>
      <xdr:row>76</xdr:row>
      <xdr:rowOff>95210</xdr:rowOff>
    </xdr:to>
    <xdr:sp macro="" textlink="">
      <xdr:nvSpPr>
        <xdr:cNvPr id="865" name="円/楕円 864"/>
        <xdr:cNvSpPr/>
      </xdr:nvSpPr>
      <xdr:spPr>
        <a:xfrm>
          <a:off x="19494500" y="130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111737</xdr:rowOff>
    </xdr:from>
    <xdr:ext cx="534377" cy="259045"/>
    <xdr:sp macro="" textlink="">
      <xdr:nvSpPr>
        <xdr:cNvPr id="866" name="テキスト ボックス 865"/>
        <xdr:cNvSpPr txBox="1"/>
      </xdr:nvSpPr>
      <xdr:spPr>
        <a:xfrm>
          <a:off x="19278111" y="127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15825</xdr:rowOff>
    </xdr:from>
    <xdr:to>
      <xdr:col>27</xdr:col>
      <xdr:colOff>161925</xdr:colOff>
      <xdr:row>76</xdr:row>
      <xdr:rowOff>117425</xdr:rowOff>
    </xdr:to>
    <xdr:sp macro="" textlink="">
      <xdr:nvSpPr>
        <xdr:cNvPr id="867" name="円/楕円 866"/>
        <xdr:cNvSpPr/>
      </xdr:nvSpPr>
      <xdr:spPr>
        <a:xfrm>
          <a:off x="18605500" y="130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133952</xdr:rowOff>
    </xdr:from>
    <xdr:ext cx="534377" cy="259045"/>
    <xdr:sp macro="" textlink="">
      <xdr:nvSpPr>
        <xdr:cNvPr id="868" name="テキスト ボックス 867"/>
        <xdr:cNvSpPr txBox="1"/>
      </xdr:nvSpPr>
      <xdr:spPr>
        <a:xfrm>
          <a:off x="18389111" y="128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各性質別に見ても極端に突出している項目はないものの、類似団体と比較して決して良い数値であるとは言えない状況である。</a:t>
          </a:r>
          <a:endParaRPr kumimoji="1" lang="en-US" altLang="ja-JP" sz="1300">
            <a:latin typeface="ＭＳ Ｐゴシック"/>
          </a:endParaRPr>
        </a:p>
        <a:p>
          <a:r>
            <a:rPr kumimoji="1" lang="ja-JP" altLang="en-US" sz="1300">
              <a:latin typeface="ＭＳ Ｐゴシック"/>
            </a:rPr>
            <a:t>人口減少が続く中、一人当たりのコストで比較すると増加していく事もあり、単純な比較は出来ないと思っているが、その中でもいかに効率的な財政運営が出来るかは将来的な大きな課題である。</a:t>
          </a:r>
          <a:endParaRPr kumimoji="1" lang="en-US" altLang="ja-JP" sz="1300">
            <a:latin typeface="ＭＳ Ｐゴシック"/>
          </a:endParaRPr>
        </a:p>
        <a:p>
          <a:r>
            <a:rPr kumimoji="1" lang="ja-JP" altLang="en-US" sz="1300">
              <a:latin typeface="ＭＳ Ｐゴシック"/>
            </a:rPr>
            <a:t>今後、老朽化が進む公共施設整備などで投資的経費が増加していく事が予想される。全体のバランスを見ながら財政運営していくことが必要である。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4,573
4,564
672.09
5,448,085
5,048,217
382,868
3,556,139
5,229,187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76168</xdr:rowOff>
    </xdr:from>
    <xdr:to>
      <xdr:col>6</xdr:col>
      <xdr:colOff>511175</xdr:colOff>
      <xdr:row>37</xdr:row>
      <xdr:rowOff>93428</xdr:rowOff>
    </xdr:to>
    <xdr:cxnSp macro="">
      <xdr:nvCxnSpPr>
        <xdr:cNvPr id="60" name="直線コネクタ 59"/>
        <xdr:cNvCxnSpPr/>
      </xdr:nvCxnSpPr>
      <xdr:spPr>
        <a:xfrm>
          <a:off x="3797300" y="6419818"/>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76168</xdr:rowOff>
    </xdr:from>
    <xdr:to>
      <xdr:col>5</xdr:col>
      <xdr:colOff>358775</xdr:colOff>
      <xdr:row>37</xdr:row>
      <xdr:rowOff>87541</xdr:rowOff>
    </xdr:to>
    <xdr:cxnSp macro="">
      <xdr:nvCxnSpPr>
        <xdr:cNvPr id="63" name="直線コネクタ 62"/>
        <xdr:cNvCxnSpPr/>
      </xdr:nvCxnSpPr>
      <xdr:spPr>
        <a:xfrm flipV="1">
          <a:off x="2908300" y="6419818"/>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87541</xdr:rowOff>
    </xdr:from>
    <xdr:to>
      <xdr:col>4</xdr:col>
      <xdr:colOff>155575</xdr:colOff>
      <xdr:row>37</xdr:row>
      <xdr:rowOff>94628</xdr:rowOff>
    </xdr:to>
    <xdr:cxnSp macro="">
      <xdr:nvCxnSpPr>
        <xdr:cNvPr id="66" name="直線コネクタ 65"/>
        <xdr:cNvCxnSpPr/>
      </xdr:nvCxnSpPr>
      <xdr:spPr>
        <a:xfrm flipV="1">
          <a:off x="2019300" y="643119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126981</xdr:rowOff>
    </xdr:from>
    <xdr:to>
      <xdr:col>4</xdr:col>
      <xdr:colOff>206375</xdr:colOff>
      <xdr:row>38</xdr:row>
      <xdr:rowOff>57131</xdr:rowOff>
    </xdr:to>
    <xdr:sp macro="" textlink="">
      <xdr:nvSpPr>
        <xdr:cNvPr id="67" name="フローチャート : 判断 66"/>
        <xdr:cNvSpPr/>
      </xdr:nvSpPr>
      <xdr:spPr>
        <a:xfrm>
          <a:off x="2857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48258</xdr:rowOff>
    </xdr:from>
    <xdr:ext cx="534377" cy="259045"/>
    <xdr:sp macro="" textlink="">
      <xdr:nvSpPr>
        <xdr:cNvPr id="68" name="テキスト ボックス 67"/>
        <xdr:cNvSpPr txBox="1"/>
      </xdr:nvSpPr>
      <xdr:spPr>
        <a:xfrm>
          <a:off x="2641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94628</xdr:rowOff>
    </xdr:from>
    <xdr:to>
      <xdr:col>2</xdr:col>
      <xdr:colOff>638175</xdr:colOff>
      <xdr:row>37</xdr:row>
      <xdr:rowOff>96266</xdr:rowOff>
    </xdr:to>
    <xdr:cxnSp macro="">
      <xdr:nvCxnSpPr>
        <xdr:cNvPr id="69" name="直線コネクタ 68"/>
        <xdr:cNvCxnSpPr/>
      </xdr:nvCxnSpPr>
      <xdr:spPr>
        <a:xfrm flipV="1">
          <a:off x="1130300" y="643827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134277</xdr:rowOff>
    </xdr:from>
    <xdr:to>
      <xdr:col>3</xdr:col>
      <xdr:colOff>3175</xdr:colOff>
      <xdr:row>38</xdr:row>
      <xdr:rowOff>64427</xdr:rowOff>
    </xdr:to>
    <xdr:sp macro="" textlink="">
      <xdr:nvSpPr>
        <xdr:cNvPr id="70" name="フローチャート : 判断 69"/>
        <xdr:cNvSpPr/>
      </xdr:nvSpPr>
      <xdr:spPr>
        <a:xfrm>
          <a:off x="1968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55554</xdr:rowOff>
    </xdr:from>
    <xdr:ext cx="534377" cy="259045"/>
    <xdr:sp macro="" textlink="">
      <xdr:nvSpPr>
        <xdr:cNvPr id="71" name="テキスト ボックス 70"/>
        <xdr:cNvSpPr txBox="1"/>
      </xdr:nvSpPr>
      <xdr:spPr>
        <a:xfrm>
          <a:off x="1752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129648</xdr:rowOff>
    </xdr:from>
    <xdr:to>
      <xdr:col>1</xdr:col>
      <xdr:colOff>485775</xdr:colOff>
      <xdr:row>38</xdr:row>
      <xdr:rowOff>59798</xdr:rowOff>
    </xdr:to>
    <xdr:sp macro="" textlink="">
      <xdr:nvSpPr>
        <xdr:cNvPr id="72" name="フローチャート : 判断 71"/>
        <xdr:cNvSpPr/>
      </xdr:nvSpPr>
      <xdr:spPr>
        <a:xfrm>
          <a:off x="1079500" y="647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50925</xdr:rowOff>
    </xdr:from>
    <xdr:ext cx="534377" cy="259045"/>
    <xdr:sp macro="" textlink="">
      <xdr:nvSpPr>
        <xdr:cNvPr id="73" name="テキスト ボックス 72"/>
        <xdr:cNvSpPr txBox="1"/>
      </xdr:nvSpPr>
      <xdr:spPr>
        <a:xfrm>
          <a:off x="863111" y="65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42628</xdr:rowOff>
    </xdr:from>
    <xdr:to>
      <xdr:col>6</xdr:col>
      <xdr:colOff>561975</xdr:colOff>
      <xdr:row>37</xdr:row>
      <xdr:rowOff>144228</xdr:rowOff>
    </xdr:to>
    <xdr:sp macro="" textlink="">
      <xdr:nvSpPr>
        <xdr:cNvPr id="79" name="円/楕円 78"/>
        <xdr:cNvSpPr/>
      </xdr:nvSpPr>
      <xdr:spPr>
        <a:xfrm>
          <a:off x="4584700" y="63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21055</xdr:rowOff>
    </xdr:from>
    <xdr:ext cx="534377" cy="259045"/>
    <xdr:sp macro="" textlink="">
      <xdr:nvSpPr>
        <xdr:cNvPr id="80" name="議会費該当値テキスト"/>
        <xdr:cNvSpPr txBox="1"/>
      </xdr:nvSpPr>
      <xdr:spPr>
        <a:xfrm>
          <a:off x="4686300" y="63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25368</xdr:rowOff>
    </xdr:from>
    <xdr:to>
      <xdr:col>5</xdr:col>
      <xdr:colOff>409575</xdr:colOff>
      <xdr:row>37</xdr:row>
      <xdr:rowOff>126968</xdr:rowOff>
    </xdr:to>
    <xdr:sp macro="" textlink="">
      <xdr:nvSpPr>
        <xdr:cNvPr id="81" name="円/楕円 80"/>
        <xdr:cNvSpPr/>
      </xdr:nvSpPr>
      <xdr:spPr>
        <a:xfrm>
          <a:off x="3746500" y="63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118095</xdr:rowOff>
    </xdr:from>
    <xdr:ext cx="534377" cy="259045"/>
    <xdr:sp macro="" textlink="">
      <xdr:nvSpPr>
        <xdr:cNvPr id="82" name="テキスト ボックス 81"/>
        <xdr:cNvSpPr txBox="1"/>
      </xdr:nvSpPr>
      <xdr:spPr>
        <a:xfrm>
          <a:off x="3530111"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36741</xdr:rowOff>
    </xdr:from>
    <xdr:to>
      <xdr:col>4</xdr:col>
      <xdr:colOff>206375</xdr:colOff>
      <xdr:row>37</xdr:row>
      <xdr:rowOff>138341</xdr:rowOff>
    </xdr:to>
    <xdr:sp macro="" textlink="">
      <xdr:nvSpPr>
        <xdr:cNvPr id="83" name="円/楕円 82"/>
        <xdr:cNvSpPr/>
      </xdr:nvSpPr>
      <xdr:spPr>
        <a:xfrm>
          <a:off x="2857500" y="63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154868</xdr:rowOff>
    </xdr:from>
    <xdr:ext cx="534377" cy="259045"/>
    <xdr:sp macro="" textlink="">
      <xdr:nvSpPr>
        <xdr:cNvPr id="84" name="テキスト ボックス 83"/>
        <xdr:cNvSpPr txBox="1"/>
      </xdr:nvSpPr>
      <xdr:spPr>
        <a:xfrm>
          <a:off x="2641111" y="61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43828</xdr:rowOff>
    </xdr:from>
    <xdr:to>
      <xdr:col>3</xdr:col>
      <xdr:colOff>3175</xdr:colOff>
      <xdr:row>37</xdr:row>
      <xdr:rowOff>145428</xdr:rowOff>
    </xdr:to>
    <xdr:sp macro="" textlink="">
      <xdr:nvSpPr>
        <xdr:cNvPr id="85" name="円/楕円 84"/>
        <xdr:cNvSpPr/>
      </xdr:nvSpPr>
      <xdr:spPr>
        <a:xfrm>
          <a:off x="1968500" y="63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161955</xdr:rowOff>
    </xdr:from>
    <xdr:ext cx="534377" cy="259045"/>
    <xdr:sp macro="" textlink="">
      <xdr:nvSpPr>
        <xdr:cNvPr id="86" name="テキスト ボックス 85"/>
        <xdr:cNvSpPr txBox="1"/>
      </xdr:nvSpPr>
      <xdr:spPr>
        <a:xfrm>
          <a:off x="1752111" y="616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45466</xdr:rowOff>
    </xdr:from>
    <xdr:to>
      <xdr:col>1</xdr:col>
      <xdr:colOff>485775</xdr:colOff>
      <xdr:row>37</xdr:row>
      <xdr:rowOff>147066</xdr:rowOff>
    </xdr:to>
    <xdr:sp macro="" textlink="">
      <xdr:nvSpPr>
        <xdr:cNvPr id="87" name="円/楕円 86"/>
        <xdr:cNvSpPr/>
      </xdr:nvSpPr>
      <xdr:spPr>
        <a:xfrm>
          <a:off x="1079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163593</xdr:rowOff>
    </xdr:from>
    <xdr:ext cx="534377" cy="259045"/>
    <xdr:sp macro="" textlink="">
      <xdr:nvSpPr>
        <xdr:cNvPr id="88" name="テキスト ボックス 87"/>
        <xdr:cNvSpPr txBox="1"/>
      </xdr:nvSpPr>
      <xdr:spPr>
        <a:xfrm>
          <a:off x="863111" y="616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51087</xdr:rowOff>
    </xdr:from>
    <xdr:to>
      <xdr:col>6</xdr:col>
      <xdr:colOff>511175</xdr:colOff>
      <xdr:row>58</xdr:row>
      <xdr:rowOff>89801</xdr:rowOff>
    </xdr:to>
    <xdr:cxnSp macro="">
      <xdr:nvCxnSpPr>
        <xdr:cNvPr id="117" name="直線コネクタ 116"/>
        <xdr:cNvCxnSpPr/>
      </xdr:nvCxnSpPr>
      <xdr:spPr>
        <a:xfrm flipV="1">
          <a:off x="3797300" y="9995187"/>
          <a:ext cx="8382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89801</xdr:rowOff>
    </xdr:from>
    <xdr:to>
      <xdr:col>5</xdr:col>
      <xdr:colOff>358775</xdr:colOff>
      <xdr:row>58</xdr:row>
      <xdr:rowOff>131249</xdr:rowOff>
    </xdr:to>
    <xdr:cxnSp macro="">
      <xdr:nvCxnSpPr>
        <xdr:cNvPr id="120" name="直線コネクタ 119"/>
        <xdr:cNvCxnSpPr/>
      </xdr:nvCxnSpPr>
      <xdr:spPr>
        <a:xfrm flipV="1">
          <a:off x="2908300" y="10033901"/>
          <a:ext cx="889000" cy="4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79754</xdr:rowOff>
    </xdr:from>
    <xdr:to>
      <xdr:col>4</xdr:col>
      <xdr:colOff>155575</xdr:colOff>
      <xdr:row>58</xdr:row>
      <xdr:rowOff>131249</xdr:rowOff>
    </xdr:to>
    <xdr:cxnSp macro="">
      <xdr:nvCxnSpPr>
        <xdr:cNvPr id="123" name="直線コネクタ 122"/>
        <xdr:cNvCxnSpPr/>
      </xdr:nvCxnSpPr>
      <xdr:spPr>
        <a:xfrm>
          <a:off x="2019300" y="10023854"/>
          <a:ext cx="889000" cy="5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48458</xdr:rowOff>
    </xdr:from>
    <xdr:to>
      <xdr:col>4</xdr:col>
      <xdr:colOff>206375</xdr:colOff>
      <xdr:row>58</xdr:row>
      <xdr:rowOff>150058</xdr:rowOff>
    </xdr:to>
    <xdr:sp macro="" textlink="">
      <xdr:nvSpPr>
        <xdr:cNvPr id="124" name="フローチャート : 判断 123"/>
        <xdr:cNvSpPr/>
      </xdr:nvSpPr>
      <xdr:spPr>
        <a:xfrm>
          <a:off x="2857500" y="99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166585</xdr:rowOff>
    </xdr:from>
    <xdr:ext cx="599010" cy="259045"/>
    <xdr:sp macro="" textlink="">
      <xdr:nvSpPr>
        <xdr:cNvPr id="125" name="テキスト ボックス 124"/>
        <xdr:cNvSpPr txBox="1"/>
      </xdr:nvSpPr>
      <xdr:spPr>
        <a:xfrm>
          <a:off x="2608794" y="976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79754</xdr:rowOff>
    </xdr:from>
    <xdr:to>
      <xdr:col>2</xdr:col>
      <xdr:colOff>638175</xdr:colOff>
      <xdr:row>58</xdr:row>
      <xdr:rowOff>118461</xdr:rowOff>
    </xdr:to>
    <xdr:cxnSp macro="">
      <xdr:nvCxnSpPr>
        <xdr:cNvPr id="126" name="直線コネクタ 125"/>
        <xdr:cNvCxnSpPr/>
      </xdr:nvCxnSpPr>
      <xdr:spPr>
        <a:xfrm flipV="1">
          <a:off x="1130300" y="10023854"/>
          <a:ext cx="889000" cy="3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39443</xdr:rowOff>
    </xdr:from>
    <xdr:to>
      <xdr:col>3</xdr:col>
      <xdr:colOff>3175</xdr:colOff>
      <xdr:row>58</xdr:row>
      <xdr:rowOff>141043</xdr:rowOff>
    </xdr:to>
    <xdr:sp macro="" textlink="">
      <xdr:nvSpPr>
        <xdr:cNvPr id="127" name="フローチャート : 判断 126"/>
        <xdr:cNvSpPr/>
      </xdr:nvSpPr>
      <xdr:spPr>
        <a:xfrm>
          <a:off x="1968500" y="99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132170</xdr:rowOff>
    </xdr:from>
    <xdr:ext cx="599010" cy="259045"/>
    <xdr:sp macro="" textlink="">
      <xdr:nvSpPr>
        <xdr:cNvPr id="128" name="テキスト ボックス 127"/>
        <xdr:cNvSpPr txBox="1"/>
      </xdr:nvSpPr>
      <xdr:spPr>
        <a:xfrm>
          <a:off x="1719794" y="100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52031</xdr:rowOff>
    </xdr:from>
    <xdr:to>
      <xdr:col>1</xdr:col>
      <xdr:colOff>485775</xdr:colOff>
      <xdr:row>58</xdr:row>
      <xdr:rowOff>153631</xdr:rowOff>
    </xdr:to>
    <xdr:sp macro="" textlink="">
      <xdr:nvSpPr>
        <xdr:cNvPr id="129" name="フローチャート : 判断 128"/>
        <xdr:cNvSpPr/>
      </xdr:nvSpPr>
      <xdr:spPr>
        <a:xfrm>
          <a:off x="1079500" y="99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170158</xdr:rowOff>
    </xdr:from>
    <xdr:ext cx="599010" cy="259045"/>
    <xdr:sp macro="" textlink="">
      <xdr:nvSpPr>
        <xdr:cNvPr id="130" name="テキスト ボックス 129"/>
        <xdr:cNvSpPr txBox="1"/>
      </xdr:nvSpPr>
      <xdr:spPr>
        <a:xfrm>
          <a:off x="830794" y="97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287</xdr:rowOff>
    </xdr:from>
    <xdr:to>
      <xdr:col>6</xdr:col>
      <xdr:colOff>561975</xdr:colOff>
      <xdr:row>58</xdr:row>
      <xdr:rowOff>101887</xdr:rowOff>
    </xdr:to>
    <xdr:sp macro="" textlink="">
      <xdr:nvSpPr>
        <xdr:cNvPr id="136" name="円/楕円 135"/>
        <xdr:cNvSpPr/>
      </xdr:nvSpPr>
      <xdr:spPr>
        <a:xfrm>
          <a:off x="4584700" y="99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111557</xdr:rowOff>
    </xdr:from>
    <xdr:ext cx="599010" cy="259045"/>
    <xdr:sp macro="" textlink="">
      <xdr:nvSpPr>
        <xdr:cNvPr id="137" name="総務費該当値テキスト"/>
        <xdr:cNvSpPr txBox="1"/>
      </xdr:nvSpPr>
      <xdr:spPr>
        <a:xfrm>
          <a:off x="4686300" y="98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216,290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39001</xdr:rowOff>
    </xdr:from>
    <xdr:to>
      <xdr:col>5</xdr:col>
      <xdr:colOff>409575</xdr:colOff>
      <xdr:row>58</xdr:row>
      <xdr:rowOff>140601</xdr:rowOff>
    </xdr:to>
    <xdr:sp macro="" textlink="">
      <xdr:nvSpPr>
        <xdr:cNvPr id="138" name="円/楕円 137"/>
        <xdr:cNvSpPr/>
      </xdr:nvSpPr>
      <xdr:spPr>
        <a:xfrm>
          <a:off x="3746500" y="99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131728</xdr:rowOff>
    </xdr:from>
    <xdr:ext cx="599010" cy="259045"/>
    <xdr:sp macro="" textlink="">
      <xdr:nvSpPr>
        <xdr:cNvPr id="139" name="テキスト ボックス 138"/>
        <xdr:cNvSpPr txBox="1"/>
      </xdr:nvSpPr>
      <xdr:spPr>
        <a:xfrm>
          <a:off x="3497794" y="1007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165,484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80449</xdr:rowOff>
    </xdr:from>
    <xdr:to>
      <xdr:col>4</xdr:col>
      <xdr:colOff>206375</xdr:colOff>
      <xdr:row>59</xdr:row>
      <xdr:rowOff>10599</xdr:rowOff>
    </xdr:to>
    <xdr:sp macro="" textlink="">
      <xdr:nvSpPr>
        <xdr:cNvPr id="140" name="円/楕円 139"/>
        <xdr:cNvSpPr/>
      </xdr:nvSpPr>
      <xdr:spPr>
        <a:xfrm>
          <a:off x="2857500" y="100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1726</xdr:rowOff>
    </xdr:from>
    <xdr:ext cx="599010" cy="259045"/>
    <xdr:sp macro="" textlink="">
      <xdr:nvSpPr>
        <xdr:cNvPr id="141" name="テキスト ボックス 140"/>
        <xdr:cNvSpPr txBox="1"/>
      </xdr:nvSpPr>
      <xdr:spPr>
        <a:xfrm>
          <a:off x="2608794" y="1011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28954</xdr:rowOff>
    </xdr:from>
    <xdr:to>
      <xdr:col>3</xdr:col>
      <xdr:colOff>3175</xdr:colOff>
      <xdr:row>58</xdr:row>
      <xdr:rowOff>130554</xdr:rowOff>
    </xdr:to>
    <xdr:sp macro="" textlink="">
      <xdr:nvSpPr>
        <xdr:cNvPr id="142" name="円/楕円 141"/>
        <xdr:cNvSpPr/>
      </xdr:nvSpPr>
      <xdr:spPr>
        <a:xfrm>
          <a:off x="1968500" y="997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147081</xdr:rowOff>
    </xdr:from>
    <xdr:ext cx="599010" cy="259045"/>
    <xdr:sp macro="" textlink="">
      <xdr:nvSpPr>
        <xdr:cNvPr id="143" name="テキスト ボックス 142"/>
        <xdr:cNvSpPr txBox="1"/>
      </xdr:nvSpPr>
      <xdr:spPr>
        <a:xfrm>
          <a:off x="1719794" y="974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67661</xdr:rowOff>
    </xdr:from>
    <xdr:to>
      <xdr:col>1</xdr:col>
      <xdr:colOff>485775</xdr:colOff>
      <xdr:row>58</xdr:row>
      <xdr:rowOff>169261</xdr:rowOff>
    </xdr:to>
    <xdr:sp macro="" textlink="">
      <xdr:nvSpPr>
        <xdr:cNvPr id="144" name="円/楕円 143"/>
        <xdr:cNvSpPr/>
      </xdr:nvSpPr>
      <xdr:spPr>
        <a:xfrm>
          <a:off x="1079500" y="1001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160388</xdr:rowOff>
    </xdr:from>
    <xdr:ext cx="599010" cy="259045"/>
    <xdr:sp macro="" textlink="">
      <xdr:nvSpPr>
        <xdr:cNvPr id="145" name="テキスト ボックス 144"/>
        <xdr:cNvSpPr txBox="1"/>
      </xdr:nvSpPr>
      <xdr:spPr>
        <a:xfrm>
          <a:off x="830794" y="1010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116212</xdr:rowOff>
    </xdr:from>
    <xdr:to>
      <xdr:col>6</xdr:col>
      <xdr:colOff>511175</xdr:colOff>
      <xdr:row>76</xdr:row>
      <xdr:rowOff>124123</xdr:rowOff>
    </xdr:to>
    <xdr:cxnSp macro="">
      <xdr:nvCxnSpPr>
        <xdr:cNvPr id="172" name="直線コネクタ 171"/>
        <xdr:cNvCxnSpPr/>
      </xdr:nvCxnSpPr>
      <xdr:spPr>
        <a:xfrm>
          <a:off x="3797300" y="13146412"/>
          <a:ext cx="838200" cy="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116212</xdr:rowOff>
    </xdr:from>
    <xdr:to>
      <xdr:col>5</xdr:col>
      <xdr:colOff>358775</xdr:colOff>
      <xdr:row>76</xdr:row>
      <xdr:rowOff>155222</xdr:rowOff>
    </xdr:to>
    <xdr:cxnSp macro="">
      <xdr:nvCxnSpPr>
        <xdr:cNvPr id="175" name="直線コネクタ 174"/>
        <xdr:cNvCxnSpPr/>
      </xdr:nvCxnSpPr>
      <xdr:spPr>
        <a:xfrm flipV="1">
          <a:off x="2908300" y="13146412"/>
          <a:ext cx="8890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151078</xdr:rowOff>
    </xdr:from>
    <xdr:to>
      <xdr:col>4</xdr:col>
      <xdr:colOff>155575</xdr:colOff>
      <xdr:row>76</xdr:row>
      <xdr:rowOff>155222</xdr:rowOff>
    </xdr:to>
    <xdr:cxnSp macro="">
      <xdr:nvCxnSpPr>
        <xdr:cNvPr id="178" name="直線コネクタ 177"/>
        <xdr:cNvCxnSpPr/>
      </xdr:nvCxnSpPr>
      <xdr:spPr>
        <a:xfrm>
          <a:off x="2019300" y="13181278"/>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36703</xdr:rowOff>
    </xdr:from>
    <xdr:to>
      <xdr:col>4</xdr:col>
      <xdr:colOff>206375</xdr:colOff>
      <xdr:row>76</xdr:row>
      <xdr:rowOff>138303</xdr:rowOff>
    </xdr:to>
    <xdr:sp macro="" textlink="">
      <xdr:nvSpPr>
        <xdr:cNvPr id="179" name="フローチャート : 判断 178"/>
        <xdr:cNvSpPr/>
      </xdr:nvSpPr>
      <xdr:spPr>
        <a:xfrm>
          <a:off x="2857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154831</xdr:rowOff>
    </xdr:from>
    <xdr:ext cx="599010" cy="259045"/>
    <xdr:sp macro="" textlink="">
      <xdr:nvSpPr>
        <xdr:cNvPr id="180" name="テキスト ボックス 179"/>
        <xdr:cNvSpPr txBox="1"/>
      </xdr:nvSpPr>
      <xdr:spPr>
        <a:xfrm>
          <a:off x="2608794" y="128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164636</xdr:rowOff>
    </xdr:from>
    <xdr:to>
      <xdr:col>2</xdr:col>
      <xdr:colOff>638175</xdr:colOff>
      <xdr:row>76</xdr:row>
      <xdr:rowOff>151078</xdr:rowOff>
    </xdr:to>
    <xdr:cxnSp macro="">
      <xdr:nvCxnSpPr>
        <xdr:cNvPr id="181" name="直線コネクタ 180"/>
        <xdr:cNvCxnSpPr/>
      </xdr:nvCxnSpPr>
      <xdr:spPr>
        <a:xfrm>
          <a:off x="1130300" y="13023386"/>
          <a:ext cx="889000" cy="15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65432</xdr:rowOff>
    </xdr:from>
    <xdr:to>
      <xdr:col>3</xdr:col>
      <xdr:colOff>3175</xdr:colOff>
      <xdr:row>76</xdr:row>
      <xdr:rowOff>167032</xdr:rowOff>
    </xdr:to>
    <xdr:sp macro="" textlink="">
      <xdr:nvSpPr>
        <xdr:cNvPr id="182" name="フローチャート : 判断 181"/>
        <xdr:cNvSpPr/>
      </xdr:nvSpPr>
      <xdr:spPr>
        <a:xfrm>
          <a:off x="1968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12109</xdr:rowOff>
    </xdr:from>
    <xdr:ext cx="599010" cy="259045"/>
    <xdr:sp macro="" textlink="">
      <xdr:nvSpPr>
        <xdr:cNvPr id="183" name="テキスト ボックス 182"/>
        <xdr:cNvSpPr txBox="1"/>
      </xdr:nvSpPr>
      <xdr:spPr>
        <a:xfrm>
          <a:off x="1719794" y="1287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72816</xdr:rowOff>
    </xdr:from>
    <xdr:to>
      <xdr:col>1</xdr:col>
      <xdr:colOff>485775</xdr:colOff>
      <xdr:row>77</xdr:row>
      <xdr:rowOff>2966</xdr:rowOff>
    </xdr:to>
    <xdr:sp macro="" textlink="">
      <xdr:nvSpPr>
        <xdr:cNvPr id="184" name="フローチャート : 判断 183"/>
        <xdr:cNvSpPr/>
      </xdr:nvSpPr>
      <xdr:spPr>
        <a:xfrm>
          <a:off x="1079500" y="1310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165543</xdr:rowOff>
    </xdr:from>
    <xdr:ext cx="599010" cy="259045"/>
    <xdr:sp macro="" textlink="">
      <xdr:nvSpPr>
        <xdr:cNvPr id="185" name="テキスト ボックス 184"/>
        <xdr:cNvSpPr txBox="1"/>
      </xdr:nvSpPr>
      <xdr:spPr>
        <a:xfrm>
          <a:off x="830794" y="1319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73323</xdr:rowOff>
    </xdr:from>
    <xdr:to>
      <xdr:col>6</xdr:col>
      <xdr:colOff>561975</xdr:colOff>
      <xdr:row>77</xdr:row>
      <xdr:rowOff>3473</xdr:rowOff>
    </xdr:to>
    <xdr:sp macro="" textlink="">
      <xdr:nvSpPr>
        <xdr:cNvPr id="191" name="円/楕円 190"/>
        <xdr:cNvSpPr/>
      </xdr:nvSpPr>
      <xdr:spPr>
        <a:xfrm>
          <a:off x="4584700" y="13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159700</xdr:rowOff>
    </xdr:from>
    <xdr:ext cx="599010" cy="259045"/>
    <xdr:sp macro="" textlink="">
      <xdr:nvSpPr>
        <xdr:cNvPr id="192" name="民生費該当値テキスト"/>
        <xdr:cNvSpPr txBox="1"/>
      </xdr:nvSpPr>
      <xdr:spPr>
        <a:xfrm>
          <a:off x="4686300" y="1301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156,814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65412</xdr:rowOff>
    </xdr:from>
    <xdr:to>
      <xdr:col>5</xdr:col>
      <xdr:colOff>409575</xdr:colOff>
      <xdr:row>76</xdr:row>
      <xdr:rowOff>167012</xdr:rowOff>
    </xdr:to>
    <xdr:sp macro="" textlink="">
      <xdr:nvSpPr>
        <xdr:cNvPr id="193" name="円/楕円 192"/>
        <xdr:cNvSpPr/>
      </xdr:nvSpPr>
      <xdr:spPr>
        <a:xfrm>
          <a:off x="3746500" y="130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158139</xdr:rowOff>
    </xdr:from>
    <xdr:ext cx="599010" cy="259045"/>
    <xdr:sp macro="" textlink="">
      <xdr:nvSpPr>
        <xdr:cNvPr id="194" name="テキスト ボックス 193"/>
        <xdr:cNvSpPr txBox="1"/>
      </xdr:nvSpPr>
      <xdr:spPr>
        <a:xfrm>
          <a:off x="3497794" y="1318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160,275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104422</xdr:rowOff>
    </xdr:from>
    <xdr:to>
      <xdr:col>4</xdr:col>
      <xdr:colOff>206375</xdr:colOff>
      <xdr:row>77</xdr:row>
      <xdr:rowOff>34572</xdr:rowOff>
    </xdr:to>
    <xdr:sp macro="" textlink="">
      <xdr:nvSpPr>
        <xdr:cNvPr id="195" name="円/楕円 194"/>
        <xdr:cNvSpPr/>
      </xdr:nvSpPr>
      <xdr:spPr>
        <a:xfrm>
          <a:off x="2857500" y="131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25699</xdr:rowOff>
    </xdr:from>
    <xdr:ext cx="599010" cy="259045"/>
    <xdr:sp macro="" textlink="">
      <xdr:nvSpPr>
        <xdr:cNvPr id="196" name="テキスト ボックス 195"/>
        <xdr:cNvSpPr txBox="1"/>
      </xdr:nvSpPr>
      <xdr:spPr>
        <a:xfrm>
          <a:off x="2608794" y="1322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143,210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100278</xdr:rowOff>
    </xdr:from>
    <xdr:to>
      <xdr:col>3</xdr:col>
      <xdr:colOff>3175</xdr:colOff>
      <xdr:row>77</xdr:row>
      <xdr:rowOff>30428</xdr:rowOff>
    </xdr:to>
    <xdr:sp macro="" textlink="">
      <xdr:nvSpPr>
        <xdr:cNvPr id="197" name="円/楕円 196"/>
        <xdr:cNvSpPr/>
      </xdr:nvSpPr>
      <xdr:spPr>
        <a:xfrm>
          <a:off x="1968500" y="131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21555</xdr:rowOff>
    </xdr:from>
    <xdr:ext cx="599010" cy="259045"/>
    <xdr:sp macro="" textlink="">
      <xdr:nvSpPr>
        <xdr:cNvPr id="198" name="テキスト ボックス 197"/>
        <xdr:cNvSpPr txBox="1"/>
      </xdr:nvSpPr>
      <xdr:spPr>
        <a:xfrm>
          <a:off x="1719794" y="132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145,023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113836</xdr:rowOff>
    </xdr:from>
    <xdr:to>
      <xdr:col>1</xdr:col>
      <xdr:colOff>485775</xdr:colOff>
      <xdr:row>76</xdr:row>
      <xdr:rowOff>43985</xdr:rowOff>
    </xdr:to>
    <xdr:sp macro="" textlink="">
      <xdr:nvSpPr>
        <xdr:cNvPr id="199" name="円/楕円 198"/>
        <xdr:cNvSpPr/>
      </xdr:nvSpPr>
      <xdr:spPr>
        <a:xfrm>
          <a:off x="1079500" y="12972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60513</xdr:rowOff>
    </xdr:from>
    <xdr:ext cx="599010" cy="259045"/>
    <xdr:sp macro="" textlink="">
      <xdr:nvSpPr>
        <xdr:cNvPr id="200" name="テキスト ボックス 199"/>
        <xdr:cNvSpPr txBox="1"/>
      </xdr:nvSpPr>
      <xdr:spPr>
        <a:xfrm>
          <a:off x="830794" y="1274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69938</xdr:rowOff>
    </xdr:from>
    <xdr:to>
      <xdr:col>6</xdr:col>
      <xdr:colOff>511175</xdr:colOff>
      <xdr:row>96</xdr:row>
      <xdr:rowOff>170405</xdr:rowOff>
    </xdr:to>
    <xdr:cxnSp macro="">
      <xdr:nvCxnSpPr>
        <xdr:cNvPr id="229" name="直線コネクタ 228"/>
        <xdr:cNvCxnSpPr/>
      </xdr:nvCxnSpPr>
      <xdr:spPr>
        <a:xfrm flipV="1">
          <a:off x="3797300" y="16529138"/>
          <a:ext cx="838200" cy="10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170405</xdr:rowOff>
    </xdr:from>
    <xdr:to>
      <xdr:col>5</xdr:col>
      <xdr:colOff>358775</xdr:colOff>
      <xdr:row>97</xdr:row>
      <xdr:rowOff>8224</xdr:rowOff>
    </xdr:to>
    <xdr:cxnSp macro="">
      <xdr:nvCxnSpPr>
        <xdr:cNvPr id="232" name="直線コネクタ 231"/>
        <xdr:cNvCxnSpPr/>
      </xdr:nvCxnSpPr>
      <xdr:spPr>
        <a:xfrm flipV="1">
          <a:off x="2908300" y="16629605"/>
          <a:ext cx="889000" cy="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8224</xdr:rowOff>
    </xdr:from>
    <xdr:to>
      <xdr:col>4</xdr:col>
      <xdr:colOff>155575</xdr:colOff>
      <xdr:row>97</xdr:row>
      <xdr:rowOff>36206</xdr:rowOff>
    </xdr:to>
    <xdr:cxnSp macro="">
      <xdr:nvCxnSpPr>
        <xdr:cNvPr id="235" name="直線コネクタ 234"/>
        <xdr:cNvCxnSpPr/>
      </xdr:nvCxnSpPr>
      <xdr:spPr>
        <a:xfrm flipV="1">
          <a:off x="2019300" y="16638874"/>
          <a:ext cx="889000" cy="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26085</xdr:rowOff>
    </xdr:from>
    <xdr:to>
      <xdr:col>4</xdr:col>
      <xdr:colOff>206375</xdr:colOff>
      <xdr:row>97</xdr:row>
      <xdr:rowOff>127685</xdr:rowOff>
    </xdr:to>
    <xdr:sp macro="" textlink="">
      <xdr:nvSpPr>
        <xdr:cNvPr id="236" name="フローチャート : 判断 235"/>
        <xdr:cNvSpPr/>
      </xdr:nvSpPr>
      <xdr:spPr>
        <a:xfrm>
          <a:off x="2857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118812</xdr:rowOff>
    </xdr:from>
    <xdr:ext cx="534377" cy="259045"/>
    <xdr:sp macro="" textlink="">
      <xdr:nvSpPr>
        <xdr:cNvPr id="237" name="テキスト ボックス 236"/>
        <xdr:cNvSpPr txBox="1"/>
      </xdr:nvSpPr>
      <xdr:spPr>
        <a:xfrm>
          <a:off x="2641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30665</xdr:rowOff>
    </xdr:from>
    <xdr:to>
      <xdr:col>2</xdr:col>
      <xdr:colOff>638175</xdr:colOff>
      <xdr:row>97</xdr:row>
      <xdr:rowOff>36206</xdr:rowOff>
    </xdr:to>
    <xdr:cxnSp macro="">
      <xdr:nvCxnSpPr>
        <xdr:cNvPr id="238" name="直線コネクタ 237"/>
        <xdr:cNvCxnSpPr/>
      </xdr:nvCxnSpPr>
      <xdr:spPr>
        <a:xfrm>
          <a:off x="1130300" y="16661315"/>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61319</xdr:rowOff>
    </xdr:from>
    <xdr:to>
      <xdr:col>3</xdr:col>
      <xdr:colOff>3175</xdr:colOff>
      <xdr:row>97</xdr:row>
      <xdr:rowOff>162919</xdr:rowOff>
    </xdr:to>
    <xdr:sp macro="" textlink="">
      <xdr:nvSpPr>
        <xdr:cNvPr id="239" name="フローチャート : 判断 238"/>
        <xdr:cNvSpPr/>
      </xdr:nvSpPr>
      <xdr:spPr>
        <a:xfrm>
          <a:off x="1968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154046</xdr:rowOff>
    </xdr:from>
    <xdr:ext cx="534377" cy="259045"/>
    <xdr:sp macro="" textlink="">
      <xdr:nvSpPr>
        <xdr:cNvPr id="240" name="テキスト ボックス 239"/>
        <xdr:cNvSpPr txBox="1"/>
      </xdr:nvSpPr>
      <xdr:spPr>
        <a:xfrm>
          <a:off x="1752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73515</xdr:rowOff>
    </xdr:from>
    <xdr:to>
      <xdr:col>1</xdr:col>
      <xdr:colOff>485775</xdr:colOff>
      <xdr:row>98</xdr:row>
      <xdr:rowOff>3665</xdr:rowOff>
    </xdr:to>
    <xdr:sp macro="" textlink="">
      <xdr:nvSpPr>
        <xdr:cNvPr id="241" name="フローチャート : 判断 240"/>
        <xdr:cNvSpPr/>
      </xdr:nvSpPr>
      <xdr:spPr>
        <a:xfrm>
          <a:off x="1079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166242</xdr:rowOff>
    </xdr:from>
    <xdr:ext cx="534377" cy="259045"/>
    <xdr:sp macro="" textlink="">
      <xdr:nvSpPr>
        <xdr:cNvPr id="242" name="テキスト ボックス 241"/>
        <xdr:cNvSpPr txBox="1"/>
      </xdr:nvSpPr>
      <xdr:spPr>
        <a:xfrm>
          <a:off x="863111"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19138</xdr:rowOff>
    </xdr:from>
    <xdr:to>
      <xdr:col>6</xdr:col>
      <xdr:colOff>561975</xdr:colOff>
      <xdr:row>96</xdr:row>
      <xdr:rowOff>120738</xdr:rowOff>
    </xdr:to>
    <xdr:sp macro="" textlink="">
      <xdr:nvSpPr>
        <xdr:cNvPr id="248" name="円/楕円 247"/>
        <xdr:cNvSpPr/>
      </xdr:nvSpPr>
      <xdr:spPr>
        <a:xfrm>
          <a:off x="4584700" y="164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42015</xdr:rowOff>
    </xdr:from>
    <xdr:ext cx="599010" cy="259045"/>
    <xdr:sp macro="" textlink="">
      <xdr:nvSpPr>
        <xdr:cNvPr id="249" name="衛生費該当値テキスト"/>
        <xdr:cNvSpPr txBox="1"/>
      </xdr:nvSpPr>
      <xdr:spPr>
        <a:xfrm>
          <a:off x="4686300" y="163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119605</xdr:rowOff>
    </xdr:from>
    <xdr:to>
      <xdr:col>5</xdr:col>
      <xdr:colOff>409575</xdr:colOff>
      <xdr:row>97</xdr:row>
      <xdr:rowOff>49755</xdr:rowOff>
    </xdr:to>
    <xdr:sp macro="" textlink="">
      <xdr:nvSpPr>
        <xdr:cNvPr id="250" name="円/楕円 249"/>
        <xdr:cNvSpPr/>
      </xdr:nvSpPr>
      <xdr:spPr>
        <a:xfrm>
          <a:off x="3746500" y="165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40882</xdr:rowOff>
    </xdr:from>
    <xdr:ext cx="599010" cy="259045"/>
    <xdr:sp macro="" textlink="">
      <xdr:nvSpPr>
        <xdr:cNvPr id="251" name="テキスト ボックス 250"/>
        <xdr:cNvSpPr txBox="1"/>
      </xdr:nvSpPr>
      <xdr:spPr>
        <a:xfrm>
          <a:off x="3497794" y="1667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101,941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128874</xdr:rowOff>
    </xdr:from>
    <xdr:to>
      <xdr:col>4</xdr:col>
      <xdr:colOff>206375</xdr:colOff>
      <xdr:row>97</xdr:row>
      <xdr:rowOff>59024</xdr:rowOff>
    </xdr:to>
    <xdr:sp macro="" textlink="">
      <xdr:nvSpPr>
        <xdr:cNvPr id="252" name="円/楕円 251"/>
        <xdr:cNvSpPr/>
      </xdr:nvSpPr>
      <xdr:spPr>
        <a:xfrm>
          <a:off x="2857500" y="165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75551</xdr:rowOff>
    </xdr:from>
    <xdr:ext cx="534377" cy="259045"/>
    <xdr:sp macro="" textlink="">
      <xdr:nvSpPr>
        <xdr:cNvPr id="253" name="テキスト ボックス 252"/>
        <xdr:cNvSpPr txBox="1"/>
      </xdr:nvSpPr>
      <xdr:spPr>
        <a:xfrm>
          <a:off x="2641111" y="1636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156856</xdr:rowOff>
    </xdr:from>
    <xdr:to>
      <xdr:col>3</xdr:col>
      <xdr:colOff>3175</xdr:colOff>
      <xdr:row>97</xdr:row>
      <xdr:rowOff>87006</xdr:rowOff>
    </xdr:to>
    <xdr:sp macro="" textlink="">
      <xdr:nvSpPr>
        <xdr:cNvPr id="254" name="円/楕円 253"/>
        <xdr:cNvSpPr/>
      </xdr:nvSpPr>
      <xdr:spPr>
        <a:xfrm>
          <a:off x="1968500" y="166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103533</xdr:rowOff>
    </xdr:from>
    <xdr:ext cx="534377" cy="259045"/>
    <xdr:sp macro="" textlink="">
      <xdr:nvSpPr>
        <xdr:cNvPr id="255" name="テキスト ボックス 254"/>
        <xdr:cNvSpPr txBox="1"/>
      </xdr:nvSpPr>
      <xdr:spPr>
        <a:xfrm>
          <a:off x="1752111" y="1639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151315</xdr:rowOff>
    </xdr:from>
    <xdr:to>
      <xdr:col>1</xdr:col>
      <xdr:colOff>485775</xdr:colOff>
      <xdr:row>97</xdr:row>
      <xdr:rowOff>81465</xdr:rowOff>
    </xdr:to>
    <xdr:sp macro="" textlink="">
      <xdr:nvSpPr>
        <xdr:cNvPr id="256" name="円/楕円 255"/>
        <xdr:cNvSpPr/>
      </xdr:nvSpPr>
      <xdr:spPr>
        <a:xfrm>
          <a:off x="1079500" y="166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97992</xdr:rowOff>
    </xdr:from>
    <xdr:ext cx="534377" cy="259045"/>
    <xdr:sp macro="" textlink="">
      <xdr:nvSpPr>
        <xdr:cNvPr id="257" name="テキスト ボックス 256"/>
        <xdr:cNvSpPr txBox="1"/>
      </xdr:nvSpPr>
      <xdr:spPr>
        <a:xfrm>
          <a:off x="863111" y="163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27915</xdr:rowOff>
    </xdr:from>
    <xdr:to>
      <xdr:col>15</xdr:col>
      <xdr:colOff>180975</xdr:colOff>
      <xdr:row>39</xdr:row>
      <xdr:rowOff>28511</xdr:rowOff>
    </xdr:to>
    <xdr:cxnSp macro="">
      <xdr:nvCxnSpPr>
        <xdr:cNvPr id="286" name="直線コネクタ 285"/>
        <xdr:cNvCxnSpPr/>
      </xdr:nvCxnSpPr>
      <xdr:spPr>
        <a:xfrm flipV="1">
          <a:off x="9639300" y="6714465"/>
          <a:ext cx="8382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20383</xdr:rowOff>
    </xdr:from>
    <xdr:to>
      <xdr:col>14</xdr:col>
      <xdr:colOff>28575</xdr:colOff>
      <xdr:row>39</xdr:row>
      <xdr:rowOff>28511</xdr:rowOff>
    </xdr:to>
    <xdr:cxnSp macro="">
      <xdr:nvCxnSpPr>
        <xdr:cNvPr id="289" name="直線コネクタ 288"/>
        <xdr:cNvCxnSpPr/>
      </xdr:nvCxnSpPr>
      <xdr:spPr>
        <a:xfrm>
          <a:off x="8750300" y="6706933"/>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14084</xdr:rowOff>
    </xdr:from>
    <xdr:to>
      <xdr:col>12</xdr:col>
      <xdr:colOff>511175</xdr:colOff>
      <xdr:row>39</xdr:row>
      <xdr:rowOff>20383</xdr:rowOff>
    </xdr:to>
    <xdr:cxnSp macro="">
      <xdr:nvCxnSpPr>
        <xdr:cNvPr id="292" name="直線コネクタ 291"/>
        <xdr:cNvCxnSpPr/>
      </xdr:nvCxnSpPr>
      <xdr:spPr>
        <a:xfrm>
          <a:off x="7861300" y="6700634"/>
          <a:ext cx="889000" cy="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151079</xdr:rowOff>
    </xdr:from>
    <xdr:to>
      <xdr:col>12</xdr:col>
      <xdr:colOff>561975</xdr:colOff>
      <xdr:row>39</xdr:row>
      <xdr:rowOff>81229</xdr:rowOff>
    </xdr:to>
    <xdr:sp macro="" textlink="">
      <xdr:nvSpPr>
        <xdr:cNvPr id="293" name="フローチャート : 判断 292"/>
        <xdr:cNvSpPr/>
      </xdr:nvSpPr>
      <xdr:spPr>
        <a:xfrm>
          <a:off x="8699500" y="666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72356</xdr:rowOff>
    </xdr:from>
    <xdr:ext cx="469744" cy="259045"/>
    <xdr:sp macro="" textlink="">
      <xdr:nvSpPr>
        <xdr:cNvPr id="294" name="テキスト ボックス 293"/>
        <xdr:cNvSpPr txBox="1"/>
      </xdr:nvSpPr>
      <xdr:spPr>
        <a:xfrm>
          <a:off x="8515427" y="675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170828</xdr:rowOff>
    </xdr:from>
    <xdr:to>
      <xdr:col>11</xdr:col>
      <xdr:colOff>307975</xdr:colOff>
      <xdr:row>39</xdr:row>
      <xdr:rowOff>14084</xdr:rowOff>
    </xdr:to>
    <xdr:cxnSp macro="">
      <xdr:nvCxnSpPr>
        <xdr:cNvPr id="295" name="直線コネクタ 294"/>
        <xdr:cNvCxnSpPr/>
      </xdr:nvCxnSpPr>
      <xdr:spPr>
        <a:xfrm>
          <a:off x="6972300" y="6685928"/>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127038</xdr:rowOff>
    </xdr:from>
    <xdr:to>
      <xdr:col>11</xdr:col>
      <xdr:colOff>358775</xdr:colOff>
      <xdr:row>39</xdr:row>
      <xdr:rowOff>57188</xdr:rowOff>
    </xdr:to>
    <xdr:sp macro="" textlink="">
      <xdr:nvSpPr>
        <xdr:cNvPr id="296" name="フローチャート : 判断 295"/>
        <xdr:cNvSpPr/>
      </xdr:nvSpPr>
      <xdr:spPr>
        <a:xfrm>
          <a:off x="7810500" y="66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73715</xdr:rowOff>
    </xdr:from>
    <xdr:ext cx="469744" cy="259045"/>
    <xdr:sp macro="" textlink="">
      <xdr:nvSpPr>
        <xdr:cNvPr id="297" name="テキスト ボックス 296"/>
        <xdr:cNvSpPr txBox="1"/>
      </xdr:nvSpPr>
      <xdr:spPr>
        <a:xfrm>
          <a:off x="7626427" y="64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130073</xdr:rowOff>
    </xdr:from>
    <xdr:to>
      <xdr:col>10</xdr:col>
      <xdr:colOff>155575</xdr:colOff>
      <xdr:row>39</xdr:row>
      <xdr:rowOff>60223</xdr:rowOff>
    </xdr:to>
    <xdr:sp macro="" textlink="">
      <xdr:nvSpPr>
        <xdr:cNvPr id="298" name="フローチャート : 判断 297"/>
        <xdr:cNvSpPr/>
      </xdr:nvSpPr>
      <xdr:spPr>
        <a:xfrm>
          <a:off x="6921500" y="6645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51350</xdr:rowOff>
    </xdr:from>
    <xdr:ext cx="469744" cy="259045"/>
    <xdr:sp macro="" textlink="">
      <xdr:nvSpPr>
        <xdr:cNvPr id="299" name="テキスト ボックス 298"/>
        <xdr:cNvSpPr txBox="1"/>
      </xdr:nvSpPr>
      <xdr:spPr>
        <a:xfrm>
          <a:off x="6737427" y="673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148565</xdr:rowOff>
    </xdr:from>
    <xdr:to>
      <xdr:col>15</xdr:col>
      <xdr:colOff>231775</xdr:colOff>
      <xdr:row>39</xdr:row>
      <xdr:rowOff>78715</xdr:rowOff>
    </xdr:to>
    <xdr:sp macro="" textlink="">
      <xdr:nvSpPr>
        <xdr:cNvPr id="305" name="円/楕円 304"/>
        <xdr:cNvSpPr/>
      </xdr:nvSpPr>
      <xdr:spPr>
        <a:xfrm>
          <a:off x="10426700" y="66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469744" cy="259045"/>
    <xdr:sp macro="" textlink="">
      <xdr:nvSpPr>
        <xdr:cNvPr id="306" name="労働費該当値テキスト"/>
        <xdr:cNvSpPr txBox="1"/>
      </xdr:nvSpPr>
      <xdr:spPr>
        <a:xfrm>
          <a:off x="10528300"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149161</xdr:rowOff>
    </xdr:from>
    <xdr:to>
      <xdr:col>14</xdr:col>
      <xdr:colOff>79375</xdr:colOff>
      <xdr:row>39</xdr:row>
      <xdr:rowOff>79311</xdr:rowOff>
    </xdr:to>
    <xdr:sp macro="" textlink="">
      <xdr:nvSpPr>
        <xdr:cNvPr id="307" name="円/楕円 306"/>
        <xdr:cNvSpPr/>
      </xdr:nvSpPr>
      <xdr:spPr>
        <a:xfrm>
          <a:off x="9588500" y="66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95838</xdr:rowOff>
    </xdr:from>
    <xdr:ext cx="469744" cy="259045"/>
    <xdr:sp macro="" textlink="">
      <xdr:nvSpPr>
        <xdr:cNvPr id="308" name="テキスト ボックス 307"/>
        <xdr:cNvSpPr txBox="1"/>
      </xdr:nvSpPr>
      <xdr:spPr>
        <a:xfrm>
          <a:off x="9404427" y="64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141033</xdr:rowOff>
    </xdr:from>
    <xdr:to>
      <xdr:col>12</xdr:col>
      <xdr:colOff>561975</xdr:colOff>
      <xdr:row>39</xdr:row>
      <xdr:rowOff>71183</xdr:rowOff>
    </xdr:to>
    <xdr:sp macro="" textlink="">
      <xdr:nvSpPr>
        <xdr:cNvPr id="309" name="円/楕円 308"/>
        <xdr:cNvSpPr/>
      </xdr:nvSpPr>
      <xdr:spPr>
        <a:xfrm>
          <a:off x="8699500" y="66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87711</xdr:rowOff>
    </xdr:from>
    <xdr:ext cx="469744" cy="259045"/>
    <xdr:sp macro="" textlink="">
      <xdr:nvSpPr>
        <xdr:cNvPr id="310" name="テキスト ボックス 309"/>
        <xdr:cNvSpPr txBox="1"/>
      </xdr:nvSpPr>
      <xdr:spPr>
        <a:xfrm>
          <a:off x="8515427" y="64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134734</xdr:rowOff>
    </xdr:from>
    <xdr:to>
      <xdr:col>11</xdr:col>
      <xdr:colOff>358775</xdr:colOff>
      <xdr:row>39</xdr:row>
      <xdr:rowOff>64884</xdr:rowOff>
    </xdr:to>
    <xdr:sp macro="" textlink="">
      <xdr:nvSpPr>
        <xdr:cNvPr id="311" name="円/楕円 310"/>
        <xdr:cNvSpPr/>
      </xdr:nvSpPr>
      <xdr:spPr>
        <a:xfrm>
          <a:off x="7810500" y="66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56011</xdr:rowOff>
    </xdr:from>
    <xdr:ext cx="469744" cy="259045"/>
    <xdr:sp macro="" textlink="">
      <xdr:nvSpPr>
        <xdr:cNvPr id="312" name="テキスト ボックス 311"/>
        <xdr:cNvSpPr txBox="1"/>
      </xdr:nvSpPr>
      <xdr:spPr>
        <a:xfrm>
          <a:off x="7626427" y="674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120028</xdr:rowOff>
    </xdr:from>
    <xdr:to>
      <xdr:col>10</xdr:col>
      <xdr:colOff>155575</xdr:colOff>
      <xdr:row>39</xdr:row>
      <xdr:rowOff>50178</xdr:rowOff>
    </xdr:to>
    <xdr:sp macro="" textlink="">
      <xdr:nvSpPr>
        <xdr:cNvPr id="313" name="円/楕円 312"/>
        <xdr:cNvSpPr/>
      </xdr:nvSpPr>
      <xdr:spPr>
        <a:xfrm>
          <a:off x="6921500" y="66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66705</xdr:rowOff>
    </xdr:from>
    <xdr:ext cx="469744" cy="259045"/>
    <xdr:sp macro="" textlink="">
      <xdr:nvSpPr>
        <xdr:cNvPr id="314" name="テキスト ボックス 313"/>
        <xdr:cNvSpPr txBox="1"/>
      </xdr:nvSpPr>
      <xdr:spPr>
        <a:xfrm>
          <a:off x="6737427" y="641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13480</xdr:rowOff>
    </xdr:from>
    <xdr:to>
      <xdr:col>15</xdr:col>
      <xdr:colOff>180975</xdr:colOff>
      <xdr:row>59</xdr:row>
      <xdr:rowOff>16544</xdr:rowOff>
    </xdr:to>
    <xdr:cxnSp macro="">
      <xdr:nvCxnSpPr>
        <xdr:cNvPr id="343" name="直線コネクタ 342"/>
        <xdr:cNvCxnSpPr/>
      </xdr:nvCxnSpPr>
      <xdr:spPr>
        <a:xfrm flipV="1">
          <a:off x="9639300" y="10129030"/>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12999</xdr:rowOff>
    </xdr:from>
    <xdr:to>
      <xdr:col>14</xdr:col>
      <xdr:colOff>28575</xdr:colOff>
      <xdr:row>59</xdr:row>
      <xdr:rowOff>16544</xdr:rowOff>
    </xdr:to>
    <xdr:cxnSp macro="">
      <xdr:nvCxnSpPr>
        <xdr:cNvPr id="346" name="直線コネクタ 345"/>
        <xdr:cNvCxnSpPr/>
      </xdr:nvCxnSpPr>
      <xdr:spPr>
        <a:xfrm>
          <a:off x="8750300" y="10128549"/>
          <a:ext cx="889000" cy="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12999</xdr:rowOff>
    </xdr:from>
    <xdr:to>
      <xdr:col>12</xdr:col>
      <xdr:colOff>511175</xdr:colOff>
      <xdr:row>59</xdr:row>
      <xdr:rowOff>18007</xdr:rowOff>
    </xdr:to>
    <xdr:cxnSp macro="">
      <xdr:nvCxnSpPr>
        <xdr:cNvPr id="349" name="直線コネクタ 348"/>
        <xdr:cNvCxnSpPr/>
      </xdr:nvCxnSpPr>
      <xdr:spPr>
        <a:xfrm flipV="1">
          <a:off x="7861300" y="10128549"/>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130670</xdr:rowOff>
    </xdr:from>
    <xdr:to>
      <xdr:col>12</xdr:col>
      <xdr:colOff>561975</xdr:colOff>
      <xdr:row>59</xdr:row>
      <xdr:rowOff>60820</xdr:rowOff>
    </xdr:to>
    <xdr:sp macro="" textlink="">
      <xdr:nvSpPr>
        <xdr:cNvPr id="350" name="フローチャート : 判断 349"/>
        <xdr:cNvSpPr/>
      </xdr:nvSpPr>
      <xdr:spPr>
        <a:xfrm>
          <a:off x="8699500" y="100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77347</xdr:rowOff>
    </xdr:from>
    <xdr:ext cx="534377" cy="259045"/>
    <xdr:sp macro="" textlink="">
      <xdr:nvSpPr>
        <xdr:cNvPr id="351" name="テキスト ボックス 350"/>
        <xdr:cNvSpPr txBox="1"/>
      </xdr:nvSpPr>
      <xdr:spPr>
        <a:xfrm>
          <a:off x="8483111" y="98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15177</xdr:rowOff>
    </xdr:from>
    <xdr:to>
      <xdr:col>11</xdr:col>
      <xdr:colOff>307975</xdr:colOff>
      <xdr:row>59</xdr:row>
      <xdr:rowOff>18007</xdr:rowOff>
    </xdr:to>
    <xdr:cxnSp macro="">
      <xdr:nvCxnSpPr>
        <xdr:cNvPr id="352" name="直線コネクタ 351"/>
        <xdr:cNvCxnSpPr/>
      </xdr:nvCxnSpPr>
      <xdr:spPr>
        <a:xfrm>
          <a:off x="6972300" y="10130727"/>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131969</xdr:rowOff>
    </xdr:from>
    <xdr:to>
      <xdr:col>11</xdr:col>
      <xdr:colOff>358775</xdr:colOff>
      <xdr:row>59</xdr:row>
      <xdr:rowOff>62119</xdr:rowOff>
    </xdr:to>
    <xdr:sp macro="" textlink="">
      <xdr:nvSpPr>
        <xdr:cNvPr id="353" name="フローチャート : 判断 352"/>
        <xdr:cNvSpPr/>
      </xdr:nvSpPr>
      <xdr:spPr>
        <a:xfrm>
          <a:off x="7810500" y="1007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78646</xdr:rowOff>
    </xdr:from>
    <xdr:ext cx="534377" cy="259045"/>
    <xdr:sp macro="" textlink="">
      <xdr:nvSpPr>
        <xdr:cNvPr id="354" name="テキスト ボックス 353"/>
        <xdr:cNvSpPr txBox="1"/>
      </xdr:nvSpPr>
      <xdr:spPr>
        <a:xfrm>
          <a:off x="7594111" y="98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133085</xdr:rowOff>
    </xdr:from>
    <xdr:to>
      <xdr:col>10</xdr:col>
      <xdr:colOff>155575</xdr:colOff>
      <xdr:row>59</xdr:row>
      <xdr:rowOff>63235</xdr:rowOff>
    </xdr:to>
    <xdr:sp macro="" textlink="">
      <xdr:nvSpPr>
        <xdr:cNvPr id="355" name="フローチャート : 判断 354"/>
        <xdr:cNvSpPr/>
      </xdr:nvSpPr>
      <xdr:spPr>
        <a:xfrm>
          <a:off x="6921500" y="1007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79762</xdr:rowOff>
    </xdr:from>
    <xdr:ext cx="534377" cy="259045"/>
    <xdr:sp macro="" textlink="">
      <xdr:nvSpPr>
        <xdr:cNvPr id="356" name="テキスト ボックス 355"/>
        <xdr:cNvSpPr txBox="1"/>
      </xdr:nvSpPr>
      <xdr:spPr>
        <a:xfrm>
          <a:off x="6705111" y="98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134130</xdr:rowOff>
    </xdr:from>
    <xdr:to>
      <xdr:col>15</xdr:col>
      <xdr:colOff>231775</xdr:colOff>
      <xdr:row>59</xdr:row>
      <xdr:rowOff>64280</xdr:rowOff>
    </xdr:to>
    <xdr:sp macro="" textlink="">
      <xdr:nvSpPr>
        <xdr:cNvPr id="362" name="円/楕円 361"/>
        <xdr:cNvSpPr/>
      </xdr:nvSpPr>
      <xdr:spPr>
        <a:xfrm>
          <a:off x="10426700" y="100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137194</xdr:rowOff>
    </xdr:from>
    <xdr:to>
      <xdr:col>14</xdr:col>
      <xdr:colOff>79375</xdr:colOff>
      <xdr:row>59</xdr:row>
      <xdr:rowOff>67344</xdr:rowOff>
    </xdr:to>
    <xdr:sp macro="" textlink="">
      <xdr:nvSpPr>
        <xdr:cNvPr id="364" name="円/楕円 363"/>
        <xdr:cNvSpPr/>
      </xdr:nvSpPr>
      <xdr:spPr>
        <a:xfrm>
          <a:off x="9588500" y="100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58471</xdr:rowOff>
    </xdr:from>
    <xdr:ext cx="534377" cy="259045"/>
    <xdr:sp macro="" textlink="">
      <xdr:nvSpPr>
        <xdr:cNvPr id="365" name="テキスト ボックス 364"/>
        <xdr:cNvSpPr txBox="1"/>
      </xdr:nvSpPr>
      <xdr:spPr>
        <a:xfrm>
          <a:off x="9372111" y="101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133649</xdr:rowOff>
    </xdr:from>
    <xdr:to>
      <xdr:col>12</xdr:col>
      <xdr:colOff>561975</xdr:colOff>
      <xdr:row>59</xdr:row>
      <xdr:rowOff>63799</xdr:rowOff>
    </xdr:to>
    <xdr:sp macro="" textlink="">
      <xdr:nvSpPr>
        <xdr:cNvPr id="366" name="円/楕円 365"/>
        <xdr:cNvSpPr/>
      </xdr:nvSpPr>
      <xdr:spPr>
        <a:xfrm>
          <a:off x="8699500" y="100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54926</xdr:rowOff>
    </xdr:from>
    <xdr:ext cx="534377" cy="259045"/>
    <xdr:sp macro="" textlink="">
      <xdr:nvSpPr>
        <xdr:cNvPr id="367" name="テキスト ボックス 366"/>
        <xdr:cNvSpPr txBox="1"/>
      </xdr:nvSpPr>
      <xdr:spPr>
        <a:xfrm>
          <a:off x="8483111" y="1017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138657</xdr:rowOff>
    </xdr:from>
    <xdr:to>
      <xdr:col>11</xdr:col>
      <xdr:colOff>358775</xdr:colOff>
      <xdr:row>59</xdr:row>
      <xdr:rowOff>68807</xdr:rowOff>
    </xdr:to>
    <xdr:sp macro="" textlink="">
      <xdr:nvSpPr>
        <xdr:cNvPr id="368" name="円/楕円 367"/>
        <xdr:cNvSpPr/>
      </xdr:nvSpPr>
      <xdr:spPr>
        <a:xfrm>
          <a:off x="7810500" y="100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59934</xdr:rowOff>
    </xdr:from>
    <xdr:ext cx="534377" cy="259045"/>
    <xdr:sp macro="" textlink="">
      <xdr:nvSpPr>
        <xdr:cNvPr id="369" name="テキスト ボックス 368"/>
        <xdr:cNvSpPr txBox="1"/>
      </xdr:nvSpPr>
      <xdr:spPr>
        <a:xfrm>
          <a:off x="7594111" y="1017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135827</xdr:rowOff>
    </xdr:from>
    <xdr:to>
      <xdr:col>10</xdr:col>
      <xdr:colOff>155575</xdr:colOff>
      <xdr:row>59</xdr:row>
      <xdr:rowOff>65977</xdr:rowOff>
    </xdr:to>
    <xdr:sp macro="" textlink="">
      <xdr:nvSpPr>
        <xdr:cNvPr id="370" name="円/楕円 369"/>
        <xdr:cNvSpPr/>
      </xdr:nvSpPr>
      <xdr:spPr>
        <a:xfrm>
          <a:off x="6921500" y="100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57104</xdr:rowOff>
    </xdr:from>
    <xdr:ext cx="534377" cy="259045"/>
    <xdr:sp macro="" textlink="">
      <xdr:nvSpPr>
        <xdr:cNvPr id="371" name="テキスト ボックス 370"/>
        <xdr:cNvSpPr txBox="1"/>
      </xdr:nvSpPr>
      <xdr:spPr>
        <a:xfrm>
          <a:off x="6705111" y="101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169174</xdr:rowOff>
    </xdr:from>
    <xdr:to>
      <xdr:col>15</xdr:col>
      <xdr:colOff>180975</xdr:colOff>
      <xdr:row>78</xdr:row>
      <xdr:rowOff>48611</xdr:rowOff>
    </xdr:to>
    <xdr:cxnSp macro="">
      <xdr:nvCxnSpPr>
        <xdr:cNvPr id="400" name="直線コネクタ 399"/>
        <xdr:cNvCxnSpPr/>
      </xdr:nvCxnSpPr>
      <xdr:spPr>
        <a:xfrm flipV="1">
          <a:off x="9639300" y="13370824"/>
          <a:ext cx="8382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28521</xdr:rowOff>
    </xdr:from>
    <xdr:to>
      <xdr:col>14</xdr:col>
      <xdr:colOff>28575</xdr:colOff>
      <xdr:row>78</xdr:row>
      <xdr:rowOff>48611</xdr:rowOff>
    </xdr:to>
    <xdr:cxnSp macro="">
      <xdr:nvCxnSpPr>
        <xdr:cNvPr id="403" name="直線コネクタ 402"/>
        <xdr:cNvCxnSpPr/>
      </xdr:nvCxnSpPr>
      <xdr:spPr>
        <a:xfrm>
          <a:off x="8750300" y="13230171"/>
          <a:ext cx="889000" cy="1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28521</xdr:rowOff>
    </xdr:from>
    <xdr:to>
      <xdr:col>12</xdr:col>
      <xdr:colOff>511175</xdr:colOff>
      <xdr:row>78</xdr:row>
      <xdr:rowOff>38007</xdr:rowOff>
    </xdr:to>
    <xdr:cxnSp macro="">
      <xdr:nvCxnSpPr>
        <xdr:cNvPr id="406" name="直線コネクタ 405"/>
        <xdr:cNvCxnSpPr/>
      </xdr:nvCxnSpPr>
      <xdr:spPr>
        <a:xfrm flipV="1">
          <a:off x="7861300" y="13230171"/>
          <a:ext cx="889000" cy="18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67286</xdr:rowOff>
    </xdr:from>
    <xdr:to>
      <xdr:col>12</xdr:col>
      <xdr:colOff>561975</xdr:colOff>
      <xdr:row>78</xdr:row>
      <xdr:rowOff>168886</xdr:rowOff>
    </xdr:to>
    <xdr:sp macro="" textlink="">
      <xdr:nvSpPr>
        <xdr:cNvPr id="407" name="フローチャート : 判断 406"/>
        <xdr:cNvSpPr/>
      </xdr:nvSpPr>
      <xdr:spPr>
        <a:xfrm>
          <a:off x="8699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160013</xdr:rowOff>
    </xdr:from>
    <xdr:ext cx="534377" cy="259045"/>
    <xdr:sp macro="" textlink="">
      <xdr:nvSpPr>
        <xdr:cNvPr id="408" name="テキスト ボックス 407"/>
        <xdr:cNvSpPr txBox="1"/>
      </xdr:nvSpPr>
      <xdr:spPr>
        <a:xfrm>
          <a:off x="8483111" y="135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38007</xdr:rowOff>
    </xdr:from>
    <xdr:to>
      <xdr:col>11</xdr:col>
      <xdr:colOff>307975</xdr:colOff>
      <xdr:row>78</xdr:row>
      <xdr:rowOff>53907</xdr:rowOff>
    </xdr:to>
    <xdr:cxnSp macro="">
      <xdr:nvCxnSpPr>
        <xdr:cNvPr id="409" name="直線コネクタ 408"/>
        <xdr:cNvCxnSpPr/>
      </xdr:nvCxnSpPr>
      <xdr:spPr>
        <a:xfrm flipV="1">
          <a:off x="6972300" y="13411107"/>
          <a:ext cx="889000" cy="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84553</xdr:rowOff>
    </xdr:from>
    <xdr:to>
      <xdr:col>11</xdr:col>
      <xdr:colOff>358775</xdr:colOff>
      <xdr:row>79</xdr:row>
      <xdr:rowOff>14703</xdr:rowOff>
    </xdr:to>
    <xdr:sp macro="" textlink="">
      <xdr:nvSpPr>
        <xdr:cNvPr id="410" name="フローチャート : 判断 409"/>
        <xdr:cNvSpPr/>
      </xdr:nvSpPr>
      <xdr:spPr>
        <a:xfrm>
          <a:off x="7810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5830</xdr:rowOff>
    </xdr:from>
    <xdr:ext cx="534377" cy="259045"/>
    <xdr:sp macro="" textlink="">
      <xdr:nvSpPr>
        <xdr:cNvPr id="411" name="テキスト ボックス 410"/>
        <xdr:cNvSpPr txBox="1"/>
      </xdr:nvSpPr>
      <xdr:spPr>
        <a:xfrm>
          <a:off x="7594111" y="1355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89269</xdr:rowOff>
    </xdr:from>
    <xdr:to>
      <xdr:col>10</xdr:col>
      <xdr:colOff>155575</xdr:colOff>
      <xdr:row>79</xdr:row>
      <xdr:rowOff>19419</xdr:rowOff>
    </xdr:to>
    <xdr:sp macro="" textlink="">
      <xdr:nvSpPr>
        <xdr:cNvPr id="412" name="フローチャート : 判断 411"/>
        <xdr:cNvSpPr/>
      </xdr:nvSpPr>
      <xdr:spPr>
        <a:xfrm>
          <a:off x="6921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10546</xdr:rowOff>
    </xdr:from>
    <xdr:ext cx="534377" cy="259045"/>
    <xdr:sp macro="" textlink="">
      <xdr:nvSpPr>
        <xdr:cNvPr id="413" name="テキスト ボックス 412"/>
        <xdr:cNvSpPr txBox="1"/>
      </xdr:nvSpPr>
      <xdr:spPr>
        <a:xfrm>
          <a:off x="6705111" y="1355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118374</xdr:rowOff>
    </xdr:from>
    <xdr:to>
      <xdr:col>15</xdr:col>
      <xdr:colOff>231775</xdr:colOff>
      <xdr:row>78</xdr:row>
      <xdr:rowOff>48524</xdr:rowOff>
    </xdr:to>
    <xdr:sp macro="" textlink="">
      <xdr:nvSpPr>
        <xdr:cNvPr id="419" name="円/楕円 418"/>
        <xdr:cNvSpPr/>
      </xdr:nvSpPr>
      <xdr:spPr>
        <a:xfrm>
          <a:off x="10426700" y="133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141251</xdr:rowOff>
    </xdr:from>
    <xdr:ext cx="534377" cy="259045"/>
    <xdr:sp macro="" textlink="">
      <xdr:nvSpPr>
        <xdr:cNvPr id="420" name="商工費該当値テキスト"/>
        <xdr:cNvSpPr txBox="1"/>
      </xdr:nvSpPr>
      <xdr:spPr>
        <a:xfrm>
          <a:off x="10528300" y="1317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169261</xdr:rowOff>
    </xdr:from>
    <xdr:to>
      <xdr:col>14</xdr:col>
      <xdr:colOff>79375</xdr:colOff>
      <xdr:row>78</xdr:row>
      <xdr:rowOff>99411</xdr:rowOff>
    </xdr:to>
    <xdr:sp macro="" textlink="">
      <xdr:nvSpPr>
        <xdr:cNvPr id="421" name="円/楕円 420"/>
        <xdr:cNvSpPr/>
      </xdr:nvSpPr>
      <xdr:spPr>
        <a:xfrm>
          <a:off x="9588500" y="133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90538</xdr:rowOff>
    </xdr:from>
    <xdr:ext cx="534377" cy="259045"/>
    <xdr:sp macro="" textlink="">
      <xdr:nvSpPr>
        <xdr:cNvPr id="422" name="テキスト ボックス 421"/>
        <xdr:cNvSpPr txBox="1"/>
      </xdr:nvSpPr>
      <xdr:spPr>
        <a:xfrm>
          <a:off x="9372111" y="134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149171</xdr:rowOff>
    </xdr:from>
    <xdr:to>
      <xdr:col>12</xdr:col>
      <xdr:colOff>561975</xdr:colOff>
      <xdr:row>77</xdr:row>
      <xdr:rowOff>79321</xdr:rowOff>
    </xdr:to>
    <xdr:sp macro="" textlink="">
      <xdr:nvSpPr>
        <xdr:cNvPr id="423" name="円/楕円 422"/>
        <xdr:cNvSpPr/>
      </xdr:nvSpPr>
      <xdr:spPr>
        <a:xfrm>
          <a:off x="8699500" y="1317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95848</xdr:rowOff>
    </xdr:from>
    <xdr:ext cx="534377" cy="259045"/>
    <xdr:sp macro="" textlink="">
      <xdr:nvSpPr>
        <xdr:cNvPr id="424" name="テキスト ボックス 423"/>
        <xdr:cNvSpPr txBox="1"/>
      </xdr:nvSpPr>
      <xdr:spPr>
        <a:xfrm>
          <a:off x="8483111" y="1295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158657</xdr:rowOff>
    </xdr:from>
    <xdr:to>
      <xdr:col>11</xdr:col>
      <xdr:colOff>358775</xdr:colOff>
      <xdr:row>78</xdr:row>
      <xdr:rowOff>88807</xdr:rowOff>
    </xdr:to>
    <xdr:sp macro="" textlink="">
      <xdr:nvSpPr>
        <xdr:cNvPr id="425" name="円/楕円 424"/>
        <xdr:cNvSpPr/>
      </xdr:nvSpPr>
      <xdr:spPr>
        <a:xfrm>
          <a:off x="7810500" y="133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105334</xdr:rowOff>
    </xdr:from>
    <xdr:ext cx="534377" cy="259045"/>
    <xdr:sp macro="" textlink="">
      <xdr:nvSpPr>
        <xdr:cNvPr id="426" name="テキスト ボックス 425"/>
        <xdr:cNvSpPr txBox="1"/>
      </xdr:nvSpPr>
      <xdr:spPr>
        <a:xfrm>
          <a:off x="7594111" y="1313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3107</xdr:rowOff>
    </xdr:from>
    <xdr:to>
      <xdr:col>10</xdr:col>
      <xdr:colOff>155575</xdr:colOff>
      <xdr:row>78</xdr:row>
      <xdr:rowOff>104707</xdr:rowOff>
    </xdr:to>
    <xdr:sp macro="" textlink="">
      <xdr:nvSpPr>
        <xdr:cNvPr id="427" name="円/楕円 426"/>
        <xdr:cNvSpPr/>
      </xdr:nvSpPr>
      <xdr:spPr>
        <a:xfrm>
          <a:off x="6921500" y="133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121234</xdr:rowOff>
    </xdr:from>
    <xdr:ext cx="534377" cy="259045"/>
    <xdr:sp macro="" textlink="">
      <xdr:nvSpPr>
        <xdr:cNvPr id="428" name="テキスト ボックス 427"/>
        <xdr:cNvSpPr txBox="1"/>
      </xdr:nvSpPr>
      <xdr:spPr>
        <a:xfrm>
          <a:off x="6705111" y="1315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74420</xdr:rowOff>
    </xdr:from>
    <xdr:to>
      <xdr:col>15</xdr:col>
      <xdr:colOff>180975</xdr:colOff>
      <xdr:row>98</xdr:row>
      <xdr:rowOff>81882</xdr:rowOff>
    </xdr:to>
    <xdr:cxnSp macro="">
      <xdr:nvCxnSpPr>
        <xdr:cNvPr id="455" name="直線コネクタ 454"/>
        <xdr:cNvCxnSpPr/>
      </xdr:nvCxnSpPr>
      <xdr:spPr>
        <a:xfrm flipV="1">
          <a:off x="9639300" y="16876520"/>
          <a:ext cx="8382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81882</xdr:rowOff>
    </xdr:from>
    <xdr:to>
      <xdr:col>14</xdr:col>
      <xdr:colOff>28575</xdr:colOff>
      <xdr:row>98</xdr:row>
      <xdr:rowOff>89548</xdr:rowOff>
    </xdr:to>
    <xdr:cxnSp macro="">
      <xdr:nvCxnSpPr>
        <xdr:cNvPr id="458" name="直線コネクタ 457"/>
        <xdr:cNvCxnSpPr/>
      </xdr:nvCxnSpPr>
      <xdr:spPr>
        <a:xfrm flipV="1">
          <a:off x="8750300" y="16883982"/>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81635</xdr:rowOff>
    </xdr:from>
    <xdr:to>
      <xdr:col>12</xdr:col>
      <xdr:colOff>511175</xdr:colOff>
      <xdr:row>98</xdr:row>
      <xdr:rowOff>89548</xdr:rowOff>
    </xdr:to>
    <xdr:cxnSp macro="">
      <xdr:nvCxnSpPr>
        <xdr:cNvPr id="461" name="直線コネクタ 460"/>
        <xdr:cNvCxnSpPr/>
      </xdr:nvCxnSpPr>
      <xdr:spPr>
        <a:xfrm>
          <a:off x="7861300" y="16883735"/>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45627</xdr:rowOff>
    </xdr:from>
    <xdr:to>
      <xdr:col>12</xdr:col>
      <xdr:colOff>561975</xdr:colOff>
      <xdr:row>98</xdr:row>
      <xdr:rowOff>147227</xdr:rowOff>
    </xdr:to>
    <xdr:sp macro="" textlink="">
      <xdr:nvSpPr>
        <xdr:cNvPr id="462" name="フローチャート : 判断 461"/>
        <xdr:cNvSpPr/>
      </xdr:nvSpPr>
      <xdr:spPr>
        <a:xfrm>
          <a:off x="8699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138354</xdr:rowOff>
    </xdr:from>
    <xdr:ext cx="534377" cy="259045"/>
    <xdr:sp macro="" textlink="">
      <xdr:nvSpPr>
        <xdr:cNvPr id="463" name="テキスト ボックス 462"/>
        <xdr:cNvSpPr txBox="1"/>
      </xdr:nvSpPr>
      <xdr:spPr>
        <a:xfrm>
          <a:off x="8483111" y="169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81635</xdr:rowOff>
    </xdr:from>
    <xdr:to>
      <xdr:col>11</xdr:col>
      <xdr:colOff>307975</xdr:colOff>
      <xdr:row>98</xdr:row>
      <xdr:rowOff>90951</xdr:rowOff>
    </xdr:to>
    <xdr:cxnSp macro="">
      <xdr:nvCxnSpPr>
        <xdr:cNvPr id="464" name="直線コネクタ 463"/>
        <xdr:cNvCxnSpPr/>
      </xdr:nvCxnSpPr>
      <xdr:spPr>
        <a:xfrm flipV="1">
          <a:off x="6972300" y="16883735"/>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46495</xdr:rowOff>
    </xdr:from>
    <xdr:to>
      <xdr:col>11</xdr:col>
      <xdr:colOff>358775</xdr:colOff>
      <xdr:row>98</xdr:row>
      <xdr:rowOff>148095</xdr:rowOff>
    </xdr:to>
    <xdr:sp macro="" textlink="">
      <xdr:nvSpPr>
        <xdr:cNvPr id="465" name="フローチャート : 判断 464"/>
        <xdr:cNvSpPr/>
      </xdr:nvSpPr>
      <xdr:spPr>
        <a:xfrm>
          <a:off x="7810500" y="168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139222</xdr:rowOff>
    </xdr:from>
    <xdr:ext cx="534377" cy="259045"/>
    <xdr:sp macro="" textlink="">
      <xdr:nvSpPr>
        <xdr:cNvPr id="466" name="テキスト ボックス 465"/>
        <xdr:cNvSpPr txBox="1"/>
      </xdr:nvSpPr>
      <xdr:spPr>
        <a:xfrm>
          <a:off x="7594111" y="169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51905</xdr:rowOff>
    </xdr:from>
    <xdr:to>
      <xdr:col>10</xdr:col>
      <xdr:colOff>155575</xdr:colOff>
      <xdr:row>98</xdr:row>
      <xdr:rowOff>153505</xdr:rowOff>
    </xdr:to>
    <xdr:sp macro="" textlink="">
      <xdr:nvSpPr>
        <xdr:cNvPr id="467" name="フローチャート : 判断 466"/>
        <xdr:cNvSpPr/>
      </xdr:nvSpPr>
      <xdr:spPr>
        <a:xfrm>
          <a:off x="6921500" y="1685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144632</xdr:rowOff>
    </xdr:from>
    <xdr:ext cx="534377" cy="259045"/>
    <xdr:sp macro="" textlink="">
      <xdr:nvSpPr>
        <xdr:cNvPr id="468" name="テキスト ボックス 467"/>
        <xdr:cNvSpPr txBox="1"/>
      </xdr:nvSpPr>
      <xdr:spPr>
        <a:xfrm>
          <a:off x="6705111" y="169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23620</xdr:rowOff>
    </xdr:from>
    <xdr:to>
      <xdr:col>15</xdr:col>
      <xdr:colOff>231775</xdr:colOff>
      <xdr:row>98</xdr:row>
      <xdr:rowOff>125220</xdr:rowOff>
    </xdr:to>
    <xdr:sp macro="" textlink="">
      <xdr:nvSpPr>
        <xdr:cNvPr id="474" name="円/楕円 473"/>
        <xdr:cNvSpPr/>
      </xdr:nvSpPr>
      <xdr:spPr>
        <a:xfrm>
          <a:off x="10426700" y="16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31082</xdr:rowOff>
    </xdr:from>
    <xdr:to>
      <xdr:col>14</xdr:col>
      <xdr:colOff>79375</xdr:colOff>
      <xdr:row>98</xdr:row>
      <xdr:rowOff>132682</xdr:rowOff>
    </xdr:to>
    <xdr:sp macro="" textlink="">
      <xdr:nvSpPr>
        <xdr:cNvPr id="476" name="円/楕円 475"/>
        <xdr:cNvSpPr/>
      </xdr:nvSpPr>
      <xdr:spPr>
        <a:xfrm>
          <a:off x="9588500" y="1683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123809</xdr:rowOff>
    </xdr:from>
    <xdr:ext cx="599010" cy="259045"/>
    <xdr:sp macro="" textlink="">
      <xdr:nvSpPr>
        <xdr:cNvPr id="477" name="テキスト ボックス 476"/>
        <xdr:cNvSpPr txBox="1"/>
      </xdr:nvSpPr>
      <xdr:spPr>
        <a:xfrm>
          <a:off x="9339794" y="1692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126,461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38748</xdr:rowOff>
    </xdr:from>
    <xdr:to>
      <xdr:col>12</xdr:col>
      <xdr:colOff>561975</xdr:colOff>
      <xdr:row>98</xdr:row>
      <xdr:rowOff>140348</xdr:rowOff>
    </xdr:to>
    <xdr:sp macro="" textlink="">
      <xdr:nvSpPr>
        <xdr:cNvPr id="478" name="円/楕円 477"/>
        <xdr:cNvSpPr/>
      </xdr:nvSpPr>
      <xdr:spPr>
        <a:xfrm>
          <a:off x="8699500" y="168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156875</xdr:rowOff>
    </xdr:from>
    <xdr:ext cx="599010" cy="259045"/>
    <xdr:sp macro="" textlink="">
      <xdr:nvSpPr>
        <xdr:cNvPr id="479" name="テキスト ボックス 478"/>
        <xdr:cNvSpPr txBox="1"/>
      </xdr:nvSpPr>
      <xdr:spPr>
        <a:xfrm>
          <a:off x="8450794" y="1661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30835</xdr:rowOff>
    </xdr:from>
    <xdr:to>
      <xdr:col>11</xdr:col>
      <xdr:colOff>358775</xdr:colOff>
      <xdr:row>98</xdr:row>
      <xdr:rowOff>132435</xdr:rowOff>
    </xdr:to>
    <xdr:sp macro="" textlink="">
      <xdr:nvSpPr>
        <xdr:cNvPr id="480" name="円/楕円 479"/>
        <xdr:cNvSpPr/>
      </xdr:nvSpPr>
      <xdr:spPr>
        <a:xfrm>
          <a:off x="7810500" y="168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148962</xdr:rowOff>
    </xdr:from>
    <xdr:ext cx="599010" cy="259045"/>
    <xdr:sp macro="" textlink="">
      <xdr:nvSpPr>
        <xdr:cNvPr id="481" name="テキスト ボックス 480"/>
        <xdr:cNvSpPr txBox="1"/>
      </xdr:nvSpPr>
      <xdr:spPr>
        <a:xfrm>
          <a:off x="7561794" y="1660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126,999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40151</xdr:rowOff>
    </xdr:from>
    <xdr:to>
      <xdr:col>10</xdr:col>
      <xdr:colOff>155575</xdr:colOff>
      <xdr:row>98</xdr:row>
      <xdr:rowOff>141751</xdr:rowOff>
    </xdr:to>
    <xdr:sp macro="" textlink="">
      <xdr:nvSpPr>
        <xdr:cNvPr id="482" name="円/楕円 481"/>
        <xdr:cNvSpPr/>
      </xdr:nvSpPr>
      <xdr:spPr>
        <a:xfrm>
          <a:off x="6921500" y="1684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158278</xdr:rowOff>
    </xdr:from>
    <xdr:ext cx="599010" cy="259045"/>
    <xdr:sp macro="" textlink="">
      <xdr:nvSpPr>
        <xdr:cNvPr id="483" name="テキスト ボックス 482"/>
        <xdr:cNvSpPr txBox="1"/>
      </xdr:nvSpPr>
      <xdr:spPr>
        <a:xfrm>
          <a:off x="6672794" y="1661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126487</xdr:rowOff>
    </xdr:from>
    <xdr:to>
      <xdr:col>23</xdr:col>
      <xdr:colOff>517525</xdr:colOff>
      <xdr:row>37</xdr:row>
      <xdr:rowOff>64231</xdr:rowOff>
    </xdr:to>
    <xdr:cxnSp macro="">
      <xdr:nvCxnSpPr>
        <xdr:cNvPr id="512" name="直線コネクタ 511"/>
        <xdr:cNvCxnSpPr/>
      </xdr:nvCxnSpPr>
      <xdr:spPr>
        <a:xfrm>
          <a:off x="15481300" y="6298687"/>
          <a:ext cx="838200" cy="10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132674</xdr:rowOff>
    </xdr:from>
    <xdr:to>
      <xdr:col>22</xdr:col>
      <xdr:colOff>365125</xdr:colOff>
      <xdr:row>36</xdr:row>
      <xdr:rowOff>126487</xdr:rowOff>
    </xdr:to>
    <xdr:cxnSp macro="">
      <xdr:nvCxnSpPr>
        <xdr:cNvPr id="515" name="直線コネクタ 514"/>
        <xdr:cNvCxnSpPr/>
      </xdr:nvCxnSpPr>
      <xdr:spPr>
        <a:xfrm>
          <a:off x="14592300" y="5961974"/>
          <a:ext cx="889000" cy="3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132674</xdr:rowOff>
    </xdr:from>
    <xdr:to>
      <xdr:col>21</xdr:col>
      <xdr:colOff>161925</xdr:colOff>
      <xdr:row>37</xdr:row>
      <xdr:rowOff>72560</xdr:rowOff>
    </xdr:to>
    <xdr:cxnSp macro="">
      <xdr:nvCxnSpPr>
        <xdr:cNvPr id="518" name="直線コネクタ 517"/>
        <xdr:cNvCxnSpPr/>
      </xdr:nvCxnSpPr>
      <xdr:spPr>
        <a:xfrm flipV="1">
          <a:off x="13703300" y="5961974"/>
          <a:ext cx="889000" cy="45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146355</xdr:rowOff>
    </xdr:from>
    <xdr:to>
      <xdr:col>21</xdr:col>
      <xdr:colOff>212725</xdr:colOff>
      <xdr:row>37</xdr:row>
      <xdr:rowOff>76505</xdr:rowOff>
    </xdr:to>
    <xdr:sp macro="" textlink="">
      <xdr:nvSpPr>
        <xdr:cNvPr id="519" name="フローチャート : 判断 518"/>
        <xdr:cNvSpPr/>
      </xdr:nvSpPr>
      <xdr:spPr>
        <a:xfrm>
          <a:off x="14541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67632</xdr:rowOff>
    </xdr:from>
    <xdr:ext cx="534377" cy="259045"/>
    <xdr:sp macro="" textlink="">
      <xdr:nvSpPr>
        <xdr:cNvPr id="520" name="テキスト ボックス 519"/>
        <xdr:cNvSpPr txBox="1"/>
      </xdr:nvSpPr>
      <xdr:spPr>
        <a:xfrm>
          <a:off x="14325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72560</xdr:rowOff>
    </xdr:from>
    <xdr:to>
      <xdr:col>19</xdr:col>
      <xdr:colOff>644525</xdr:colOff>
      <xdr:row>37</xdr:row>
      <xdr:rowOff>79251</xdr:rowOff>
    </xdr:to>
    <xdr:cxnSp macro="">
      <xdr:nvCxnSpPr>
        <xdr:cNvPr id="521" name="直線コネクタ 520"/>
        <xdr:cNvCxnSpPr/>
      </xdr:nvCxnSpPr>
      <xdr:spPr>
        <a:xfrm flipV="1">
          <a:off x="12814300" y="6416210"/>
          <a:ext cx="8890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46601</xdr:rowOff>
    </xdr:from>
    <xdr:to>
      <xdr:col>20</xdr:col>
      <xdr:colOff>9525</xdr:colOff>
      <xdr:row>37</xdr:row>
      <xdr:rowOff>148201</xdr:rowOff>
    </xdr:to>
    <xdr:sp macro="" textlink="">
      <xdr:nvSpPr>
        <xdr:cNvPr id="522" name="フローチャート : 判断 521"/>
        <xdr:cNvSpPr/>
      </xdr:nvSpPr>
      <xdr:spPr>
        <a:xfrm>
          <a:off x="13652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139328</xdr:rowOff>
    </xdr:from>
    <xdr:ext cx="534377" cy="259045"/>
    <xdr:sp macro="" textlink="">
      <xdr:nvSpPr>
        <xdr:cNvPr id="523" name="テキスト ボックス 522"/>
        <xdr:cNvSpPr txBox="1"/>
      </xdr:nvSpPr>
      <xdr:spPr>
        <a:xfrm>
          <a:off x="13436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72129</xdr:rowOff>
    </xdr:from>
    <xdr:to>
      <xdr:col>18</xdr:col>
      <xdr:colOff>492125</xdr:colOff>
      <xdr:row>38</xdr:row>
      <xdr:rowOff>2279</xdr:rowOff>
    </xdr:to>
    <xdr:sp macro="" textlink="">
      <xdr:nvSpPr>
        <xdr:cNvPr id="524" name="フローチャート : 判断 523"/>
        <xdr:cNvSpPr/>
      </xdr:nvSpPr>
      <xdr:spPr>
        <a:xfrm>
          <a:off x="12763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164855</xdr:rowOff>
    </xdr:from>
    <xdr:ext cx="534377" cy="259045"/>
    <xdr:sp macro="" textlink="">
      <xdr:nvSpPr>
        <xdr:cNvPr id="525" name="テキスト ボックス 524"/>
        <xdr:cNvSpPr txBox="1"/>
      </xdr:nvSpPr>
      <xdr:spPr>
        <a:xfrm>
          <a:off x="12547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13431</xdr:rowOff>
    </xdr:from>
    <xdr:to>
      <xdr:col>23</xdr:col>
      <xdr:colOff>568325</xdr:colOff>
      <xdr:row>37</xdr:row>
      <xdr:rowOff>115031</xdr:rowOff>
    </xdr:to>
    <xdr:sp macro="" textlink="">
      <xdr:nvSpPr>
        <xdr:cNvPr id="531" name="円/楕円 530"/>
        <xdr:cNvSpPr/>
      </xdr:nvSpPr>
      <xdr:spPr>
        <a:xfrm>
          <a:off x="16268700" y="63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163308</xdr:rowOff>
    </xdr:from>
    <xdr:ext cx="534377" cy="259045"/>
    <xdr:sp macro="" textlink="">
      <xdr:nvSpPr>
        <xdr:cNvPr id="532" name="消防費該当値テキスト"/>
        <xdr:cNvSpPr txBox="1"/>
      </xdr:nvSpPr>
      <xdr:spPr>
        <a:xfrm>
          <a:off x="16370300" y="63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75687</xdr:rowOff>
    </xdr:from>
    <xdr:to>
      <xdr:col>22</xdr:col>
      <xdr:colOff>415925</xdr:colOff>
      <xdr:row>37</xdr:row>
      <xdr:rowOff>5837</xdr:rowOff>
    </xdr:to>
    <xdr:sp macro="" textlink="">
      <xdr:nvSpPr>
        <xdr:cNvPr id="533" name="円/楕円 532"/>
        <xdr:cNvSpPr/>
      </xdr:nvSpPr>
      <xdr:spPr>
        <a:xfrm>
          <a:off x="15430500" y="624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22364</xdr:rowOff>
    </xdr:from>
    <xdr:ext cx="534377" cy="259045"/>
    <xdr:sp macro="" textlink="">
      <xdr:nvSpPr>
        <xdr:cNvPr id="534" name="テキスト ボックス 533"/>
        <xdr:cNvSpPr txBox="1"/>
      </xdr:nvSpPr>
      <xdr:spPr>
        <a:xfrm>
          <a:off x="15214111" y="602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81874</xdr:rowOff>
    </xdr:from>
    <xdr:to>
      <xdr:col>21</xdr:col>
      <xdr:colOff>212725</xdr:colOff>
      <xdr:row>35</xdr:row>
      <xdr:rowOff>12024</xdr:rowOff>
    </xdr:to>
    <xdr:sp macro="" textlink="">
      <xdr:nvSpPr>
        <xdr:cNvPr id="535" name="円/楕円 534"/>
        <xdr:cNvSpPr/>
      </xdr:nvSpPr>
      <xdr:spPr>
        <a:xfrm>
          <a:off x="14541500" y="591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33</xdr:row>
      <xdr:rowOff>28551</xdr:rowOff>
    </xdr:from>
    <xdr:ext cx="599010" cy="259045"/>
    <xdr:sp macro="" textlink="">
      <xdr:nvSpPr>
        <xdr:cNvPr id="536" name="テキスト ボックス 535"/>
        <xdr:cNvSpPr txBox="1"/>
      </xdr:nvSpPr>
      <xdr:spPr>
        <a:xfrm>
          <a:off x="14292794" y="568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21760</xdr:rowOff>
    </xdr:from>
    <xdr:to>
      <xdr:col>20</xdr:col>
      <xdr:colOff>9525</xdr:colOff>
      <xdr:row>37</xdr:row>
      <xdr:rowOff>123360</xdr:rowOff>
    </xdr:to>
    <xdr:sp macro="" textlink="">
      <xdr:nvSpPr>
        <xdr:cNvPr id="537" name="円/楕円 536"/>
        <xdr:cNvSpPr/>
      </xdr:nvSpPr>
      <xdr:spPr>
        <a:xfrm>
          <a:off x="13652500" y="63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139887</xdr:rowOff>
    </xdr:from>
    <xdr:ext cx="534377" cy="259045"/>
    <xdr:sp macro="" textlink="">
      <xdr:nvSpPr>
        <xdr:cNvPr id="538" name="テキスト ボックス 537"/>
        <xdr:cNvSpPr txBox="1"/>
      </xdr:nvSpPr>
      <xdr:spPr>
        <a:xfrm>
          <a:off x="13436111" y="61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28451</xdr:rowOff>
    </xdr:from>
    <xdr:to>
      <xdr:col>18</xdr:col>
      <xdr:colOff>492125</xdr:colOff>
      <xdr:row>37</xdr:row>
      <xdr:rowOff>130051</xdr:rowOff>
    </xdr:to>
    <xdr:sp macro="" textlink="">
      <xdr:nvSpPr>
        <xdr:cNvPr id="539" name="円/楕円 538"/>
        <xdr:cNvSpPr/>
      </xdr:nvSpPr>
      <xdr:spPr>
        <a:xfrm>
          <a:off x="12763500" y="63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146578</xdr:rowOff>
    </xdr:from>
    <xdr:ext cx="534377" cy="259045"/>
    <xdr:sp macro="" textlink="">
      <xdr:nvSpPr>
        <xdr:cNvPr id="540" name="テキスト ボックス 539"/>
        <xdr:cNvSpPr txBox="1"/>
      </xdr:nvSpPr>
      <xdr:spPr>
        <a:xfrm>
          <a:off x="12547111" y="61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89920</xdr:rowOff>
    </xdr:from>
    <xdr:to>
      <xdr:col>23</xdr:col>
      <xdr:colOff>517525</xdr:colOff>
      <xdr:row>57</xdr:row>
      <xdr:rowOff>118235</xdr:rowOff>
    </xdr:to>
    <xdr:cxnSp macro="">
      <xdr:nvCxnSpPr>
        <xdr:cNvPr id="569" name="直線コネクタ 568"/>
        <xdr:cNvCxnSpPr/>
      </xdr:nvCxnSpPr>
      <xdr:spPr>
        <a:xfrm>
          <a:off x="15481300" y="9862570"/>
          <a:ext cx="838200" cy="2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50374</xdr:rowOff>
    </xdr:from>
    <xdr:to>
      <xdr:col>22</xdr:col>
      <xdr:colOff>365125</xdr:colOff>
      <xdr:row>57</xdr:row>
      <xdr:rowOff>89920</xdr:rowOff>
    </xdr:to>
    <xdr:cxnSp macro="">
      <xdr:nvCxnSpPr>
        <xdr:cNvPr id="572" name="直線コネクタ 571"/>
        <xdr:cNvCxnSpPr/>
      </xdr:nvCxnSpPr>
      <xdr:spPr>
        <a:xfrm>
          <a:off x="14592300" y="9480124"/>
          <a:ext cx="889000" cy="38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50374</xdr:rowOff>
    </xdr:from>
    <xdr:to>
      <xdr:col>21</xdr:col>
      <xdr:colOff>161925</xdr:colOff>
      <xdr:row>56</xdr:row>
      <xdr:rowOff>170490</xdr:rowOff>
    </xdr:to>
    <xdr:cxnSp macro="">
      <xdr:nvCxnSpPr>
        <xdr:cNvPr id="575" name="直線コネクタ 574"/>
        <xdr:cNvCxnSpPr/>
      </xdr:nvCxnSpPr>
      <xdr:spPr>
        <a:xfrm flipV="1">
          <a:off x="13703300" y="9480124"/>
          <a:ext cx="889000" cy="29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158414</xdr:rowOff>
    </xdr:from>
    <xdr:to>
      <xdr:col>21</xdr:col>
      <xdr:colOff>212725</xdr:colOff>
      <xdr:row>58</xdr:row>
      <xdr:rowOff>88564</xdr:rowOff>
    </xdr:to>
    <xdr:sp macro="" textlink="">
      <xdr:nvSpPr>
        <xdr:cNvPr id="576" name="フローチャート : 判断 575"/>
        <xdr:cNvSpPr/>
      </xdr:nvSpPr>
      <xdr:spPr>
        <a:xfrm>
          <a:off x="14541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79691</xdr:rowOff>
    </xdr:from>
    <xdr:ext cx="534377" cy="259045"/>
    <xdr:sp macro="" textlink="">
      <xdr:nvSpPr>
        <xdr:cNvPr id="577" name="テキスト ボックス 576"/>
        <xdr:cNvSpPr txBox="1"/>
      </xdr:nvSpPr>
      <xdr:spPr>
        <a:xfrm>
          <a:off x="14325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170490</xdr:rowOff>
    </xdr:from>
    <xdr:to>
      <xdr:col>19</xdr:col>
      <xdr:colOff>644525</xdr:colOff>
      <xdr:row>57</xdr:row>
      <xdr:rowOff>129617</xdr:rowOff>
    </xdr:to>
    <xdr:cxnSp macro="">
      <xdr:nvCxnSpPr>
        <xdr:cNvPr id="578" name="直線コネクタ 577"/>
        <xdr:cNvCxnSpPr/>
      </xdr:nvCxnSpPr>
      <xdr:spPr>
        <a:xfrm flipV="1">
          <a:off x="12814300" y="9771690"/>
          <a:ext cx="889000" cy="13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151620</xdr:rowOff>
    </xdr:from>
    <xdr:to>
      <xdr:col>20</xdr:col>
      <xdr:colOff>9525</xdr:colOff>
      <xdr:row>58</xdr:row>
      <xdr:rowOff>81770</xdr:rowOff>
    </xdr:to>
    <xdr:sp macro="" textlink="">
      <xdr:nvSpPr>
        <xdr:cNvPr id="579" name="フローチャート : 判断 578"/>
        <xdr:cNvSpPr/>
      </xdr:nvSpPr>
      <xdr:spPr>
        <a:xfrm>
          <a:off x="13652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72897</xdr:rowOff>
    </xdr:from>
    <xdr:ext cx="534377" cy="259045"/>
    <xdr:sp macro="" textlink="">
      <xdr:nvSpPr>
        <xdr:cNvPr id="580" name="テキスト ボックス 579"/>
        <xdr:cNvSpPr txBox="1"/>
      </xdr:nvSpPr>
      <xdr:spPr>
        <a:xfrm>
          <a:off x="13436111" y="10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168035</xdr:rowOff>
    </xdr:from>
    <xdr:to>
      <xdr:col>18</xdr:col>
      <xdr:colOff>492125</xdr:colOff>
      <xdr:row>58</xdr:row>
      <xdr:rowOff>98185</xdr:rowOff>
    </xdr:to>
    <xdr:sp macro="" textlink="">
      <xdr:nvSpPr>
        <xdr:cNvPr id="581" name="フローチャート : 判断 580"/>
        <xdr:cNvSpPr/>
      </xdr:nvSpPr>
      <xdr:spPr>
        <a:xfrm>
          <a:off x="12763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89312</xdr:rowOff>
    </xdr:from>
    <xdr:ext cx="534377" cy="259045"/>
    <xdr:sp macro="" textlink="">
      <xdr:nvSpPr>
        <xdr:cNvPr id="582" name="テキスト ボックス 581"/>
        <xdr:cNvSpPr txBox="1"/>
      </xdr:nvSpPr>
      <xdr:spPr>
        <a:xfrm>
          <a:off x="12547111" y="100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67435</xdr:rowOff>
    </xdr:from>
    <xdr:to>
      <xdr:col>23</xdr:col>
      <xdr:colOff>568325</xdr:colOff>
      <xdr:row>57</xdr:row>
      <xdr:rowOff>169035</xdr:rowOff>
    </xdr:to>
    <xdr:sp macro="" textlink="">
      <xdr:nvSpPr>
        <xdr:cNvPr id="588" name="円/楕円 587"/>
        <xdr:cNvSpPr/>
      </xdr:nvSpPr>
      <xdr:spPr>
        <a:xfrm>
          <a:off x="16268700" y="9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90312</xdr:rowOff>
    </xdr:from>
    <xdr:ext cx="599010" cy="259045"/>
    <xdr:sp macro="" textlink="">
      <xdr:nvSpPr>
        <xdr:cNvPr id="589" name="教育費該当値テキスト"/>
        <xdr:cNvSpPr txBox="1"/>
      </xdr:nvSpPr>
      <xdr:spPr>
        <a:xfrm>
          <a:off x="16370300" y="969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141,268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39120</xdr:rowOff>
    </xdr:from>
    <xdr:to>
      <xdr:col>22</xdr:col>
      <xdr:colOff>415925</xdr:colOff>
      <xdr:row>57</xdr:row>
      <xdr:rowOff>140720</xdr:rowOff>
    </xdr:to>
    <xdr:sp macro="" textlink="">
      <xdr:nvSpPr>
        <xdr:cNvPr id="590" name="円/楕円 589"/>
        <xdr:cNvSpPr/>
      </xdr:nvSpPr>
      <xdr:spPr>
        <a:xfrm>
          <a:off x="15430500" y="98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157247</xdr:rowOff>
    </xdr:from>
    <xdr:ext cx="599010" cy="259045"/>
    <xdr:sp macro="" textlink="">
      <xdr:nvSpPr>
        <xdr:cNvPr id="591" name="テキスト ボックス 590"/>
        <xdr:cNvSpPr txBox="1"/>
      </xdr:nvSpPr>
      <xdr:spPr>
        <a:xfrm>
          <a:off x="15181794" y="958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156,131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171024</xdr:rowOff>
    </xdr:from>
    <xdr:to>
      <xdr:col>21</xdr:col>
      <xdr:colOff>212725</xdr:colOff>
      <xdr:row>55</xdr:row>
      <xdr:rowOff>101174</xdr:rowOff>
    </xdr:to>
    <xdr:sp macro="" textlink="">
      <xdr:nvSpPr>
        <xdr:cNvPr id="592" name="円/楕円 591"/>
        <xdr:cNvSpPr/>
      </xdr:nvSpPr>
      <xdr:spPr>
        <a:xfrm>
          <a:off x="14541500" y="94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117701</xdr:rowOff>
    </xdr:from>
    <xdr:ext cx="599010" cy="259045"/>
    <xdr:sp macro="" textlink="">
      <xdr:nvSpPr>
        <xdr:cNvPr id="593" name="テキスト ボックス 592"/>
        <xdr:cNvSpPr txBox="1"/>
      </xdr:nvSpPr>
      <xdr:spPr>
        <a:xfrm>
          <a:off x="14292794" y="920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356,890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119690</xdr:rowOff>
    </xdr:from>
    <xdr:to>
      <xdr:col>20</xdr:col>
      <xdr:colOff>9525</xdr:colOff>
      <xdr:row>57</xdr:row>
      <xdr:rowOff>49840</xdr:rowOff>
    </xdr:to>
    <xdr:sp macro="" textlink="">
      <xdr:nvSpPr>
        <xdr:cNvPr id="594" name="円/楕円 593"/>
        <xdr:cNvSpPr/>
      </xdr:nvSpPr>
      <xdr:spPr>
        <a:xfrm>
          <a:off x="13652500" y="97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66367</xdr:rowOff>
    </xdr:from>
    <xdr:ext cx="599010" cy="259045"/>
    <xdr:sp macro="" textlink="">
      <xdr:nvSpPr>
        <xdr:cNvPr id="595" name="テキスト ボックス 594"/>
        <xdr:cNvSpPr txBox="1"/>
      </xdr:nvSpPr>
      <xdr:spPr>
        <a:xfrm>
          <a:off x="13403794" y="949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78817</xdr:rowOff>
    </xdr:from>
    <xdr:to>
      <xdr:col>18</xdr:col>
      <xdr:colOff>492125</xdr:colOff>
      <xdr:row>58</xdr:row>
      <xdr:rowOff>8967</xdr:rowOff>
    </xdr:to>
    <xdr:sp macro="" textlink="">
      <xdr:nvSpPr>
        <xdr:cNvPr id="596" name="円/楕円 595"/>
        <xdr:cNvSpPr/>
      </xdr:nvSpPr>
      <xdr:spPr>
        <a:xfrm>
          <a:off x="12763500" y="98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25494</xdr:rowOff>
    </xdr:from>
    <xdr:ext cx="599010" cy="259045"/>
    <xdr:sp macro="" textlink="">
      <xdr:nvSpPr>
        <xdr:cNvPr id="597" name="テキスト ボックス 596"/>
        <xdr:cNvSpPr txBox="1"/>
      </xdr:nvSpPr>
      <xdr:spPr>
        <a:xfrm>
          <a:off x="12514794" y="962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115963</xdr:rowOff>
    </xdr:from>
    <xdr:to>
      <xdr:col>23</xdr:col>
      <xdr:colOff>517525</xdr:colOff>
      <xdr:row>79</xdr:row>
      <xdr:rowOff>18062</xdr:rowOff>
    </xdr:to>
    <xdr:cxnSp macro="">
      <xdr:nvCxnSpPr>
        <xdr:cNvPr id="626" name="直線コネクタ 625"/>
        <xdr:cNvCxnSpPr/>
      </xdr:nvCxnSpPr>
      <xdr:spPr>
        <a:xfrm>
          <a:off x="15481300" y="13489063"/>
          <a:ext cx="838200" cy="7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115963</xdr:rowOff>
    </xdr:from>
    <xdr:to>
      <xdr:col>22</xdr:col>
      <xdr:colOff>365125</xdr:colOff>
      <xdr:row>78</xdr:row>
      <xdr:rowOff>148082</xdr:rowOff>
    </xdr:to>
    <xdr:cxnSp macro="">
      <xdr:nvCxnSpPr>
        <xdr:cNvPr id="629" name="直線コネクタ 628"/>
        <xdr:cNvCxnSpPr/>
      </xdr:nvCxnSpPr>
      <xdr:spPr>
        <a:xfrm flipV="1">
          <a:off x="14592300" y="13489063"/>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148082</xdr:rowOff>
    </xdr:from>
    <xdr:to>
      <xdr:col>21</xdr:col>
      <xdr:colOff>161925</xdr:colOff>
      <xdr:row>79</xdr:row>
      <xdr:rowOff>39512</xdr:rowOff>
    </xdr:to>
    <xdr:cxnSp macro="">
      <xdr:nvCxnSpPr>
        <xdr:cNvPr id="632" name="直線コネクタ 631"/>
        <xdr:cNvCxnSpPr/>
      </xdr:nvCxnSpPr>
      <xdr:spPr>
        <a:xfrm flipV="1">
          <a:off x="13703300" y="13521182"/>
          <a:ext cx="889000" cy="6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140441</xdr:rowOff>
    </xdr:from>
    <xdr:to>
      <xdr:col>21</xdr:col>
      <xdr:colOff>212725</xdr:colOff>
      <xdr:row>79</xdr:row>
      <xdr:rowOff>70591</xdr:rowOff>
    </xdr:to>
    <xdr:sp macro="" textlink="">
      <xdr:nvSpPr>
        <xdr:cNvPr id="633" name="フローチャート : 判断 632"/>
        <xdr:cNvSpPr/>
      </xdr:nvSpPr>
      <xdr:spPr>
        <a:xfrm>
          <a:off x="14541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61718</xdr:rowOff>
    </xdr:from>
    <xdr:ext cx="469744" cy="259045"/>
    <xdr:sp macro="" textlink="">
      <xdr:nvSpPr>
        <xdr:cNvPr id="634" name="テキスト ボックス 633"/>
        <xdr:cNvSpPr txBox="1"/>
      </xdr:nvSpPr>
      <xdr:spPr>
        <a:xfrm>
          <a:off x="14357427" y="1360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23605</xdr:rowOff>
    </xdr:from>
    <xdr:to>
      <xdr:col>19</xdr:col>
      <xdr:colOff>644525</xdr:colOff>
      <xdr:row>79</xdr:row>
      <xdr:rowOff>39512</xdr:rowOff>
    </xdr:to>
    <xdr:cxnSp macro="">
      <xdr:nvCxnSpPr>
        <xdr:cNvPr id="635" name="直線コネクタ 634"/>
        <xdr:cNvCxnSpPr/>
      </xdr:nvCxnSpPr>
      <xdr:spPr>
        <a:xfrm>
          <a:off x="12814300" y="13568155"/>
          <a:ext cx="889000" cy="1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136575</xdr:rowOff>
    </xdr:from>
    <xdr:to>
      <xdr:col>20</xdr:col>
      <xdr:colOff>9525</xdr:colOff>
      <xdr:row>79</xdr:row>
      <xdr:rowOff>66725</xdr:rowOff>
    </xdr:to>
    <xdr:sp macro="" textlink="">
      <xdr:nvSpPr>
        <xdr:cNvPr id="636" name="フローチャート : 判断 635"/>
        <xdr:cNvSpPr/>
      </xdr:nvSpPr>
      <xdr:spPr>
        <a:xfrm>
          <a:off x="13652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83252</xdr:rowOff>
    </xdr:from>
    <xdr:ext cx="469744" cy="259045"/>
    <xdr:sp macro="" textlink="">
      <xdr:nvSpPr>
        <xdr:cNvPr id="637" name="テキスト ボックス 636"/>
        <xdr:cNvSpPr txBox="1"/>
      </xdr:nvSpPr>
      <xdr:spPr>
        <a:xfrm>
          <a:off x="13468427" y="132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122282</xdr:rowOff>
    </xdr:from>
    <xdr:to>
      <xdr:col>18</xdr:col>
      <xdr:colOff>492125</xdr:colOff>
      <xdr:row>79</xdr:row>
      <xdr:rowOff>52432</xdr:rowOff>
    </xdr:to>
    <xdr:sp macro="" textlink="">
      <xdr:nvSpPr>
        <xdr:cNvPr id="638" name="フローチャート : 判断 637"/>
        <xdr:cNvSpPr/>
      </xdr:nvSpPr>
      <xdr:spPr>
        <a:xfrm>
          <a:off x="12763500" y="13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68959</xdr:rowOff>
    </xdr:from>
    <xdr:ext cx="534377" cy="259045"/>
    <xdr:sp macro="" textlink="">
      <xdr:nvSpPr>
        <xdr:cNvPr id="639" name="テキスト ボックス 638"/>
        <xdr:cNvSpPr txBox="1"/>
      </xdr:nvSpPr>
      <xdr:spPr>
        <a:xfrm>
          <a:off x="12547111" y="132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138712</xdr:rowOff>
    </xdr:from>
    <xdr:to>
      <xdr:col>23</xdr:col>
      <xdr:colOff>568325</xdr:colOff>
      <xdr:row>79</xdr:row>
      <xdr:rowOff>68862</xdr:rowOff>
    </xdr:to>
    <xdr:sp macro="" textlink="">
      <xdr:nvSpPr>
        <xdr:cNvPr id="645" name="円/楕円 644"/>
        <xdr:cNvSpPr/>
      </xdr:nvSpPr>
      <xdr:spPr>
        <a:xfrm>
          <a:off x="16268700" y="135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469744" cy="259045"/>
    <xdr:sp macro="" textlink="">
      <xdr:nvSpPr>
        <xdr:cNvPr id="646" name="災害復旧費該当値テキスト"/>
        <xdr:cNvSpPr txBox="1"/>
      </xdr:nvSpPr>
      <xdr:spPr>
        <a:xfrm>
          <a:off x="16370300"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65163</xdr:rowOff>
    </xdr:from>
    <xdr:to>
      <xdr:col>22</xdr:col>
      <xdr:colOff>415925</xdr:colOff>
      <xdr:row>78</xdr:row>
      <xdr:rowOff>166763</xdr:rowOff>
    </xdr:to>
    <xdr:sp macro="" textlink="">
      <xdr:nvSpPr>
        <xdr:cNvPr id="647" name="円/楕円 646"/>
        <xdr:cNvSpPr/>
      </xdr:nvSpPr>
      <xdr:spPr>
        <a:xfrm>
          <a:off x="15430500" y="1343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11840</xdr:rowOff>
    </xdr:from>
    <xdr:ext cx="534377" cy="259045"/>
    <xdr:sp macro="" textlink="">
      <xdr:nvSpPr>
        <xdr:cNvPr id="648" name="テキスト ボックス 647"/>
        <xdr:cNvSpPr txBox="1"/>
      </xdr:nvSpPr>
      <xdr:spPr>
        <a:xfrm>
          <a:off x="15214111" y="1321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97282</xdr:rowOff>
    </xdr:from>
    <xdr:to>
      <xdr:col>21</xdr:col>
      <xdr:colOff>212725</xdr:colOff>
      <xdr:row>79</xdr:row>
      <xdr:rowOff>27432</xdr:rowOff>
    </xdr:to>
    <xdr:sp macro="" textlink="">
      <xdr:nvSpPr>
        <xdr:cNvPr id="649" name="円/楕円 648"/>
        <xdr:cNvSpPr/>
      </xdr:nvSpPr>
      <xdr:spPr>
        <a:xfrm>
          <a:off x="14541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43959</xdr:rowOff>
    </xdr:from>
    <xdr:ext cx="534377" cy="259045"/>
    <xdr:sp macro="" textlink="">
      <xdr:nvSpPr>
        <xdr:cNvPr id="650" name="テキスト ボックス 649"/>
        <xdr:cNvSpPr txBox="1"/>
      </xdr:nvSpPr>
      <xdr:spPr>
        <a:xfrm>
          <a:off x="14325111" y="132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160162</xdr:rowOff>
    </xdr:from>
    <xdr:to>
      <xdr:col>20</xdr:col>
      <xdr:colOff>9525</xdr:colOff>
      <xdr:row>79</xdr:row>
      <xdr:rowOff>90312</xdr:rowOff>
    </xdr:to>
    <xdr:sp macro="" textlink="">
      <xdr:nvSpPr>
        <xdr:cNvPr id="651" name="円/楕円 650"/>
        <xdr:cNvSpPr/>
      </xdr:nvSpPr>
      <xdr:spPr>
        <a:xfrm>
          <a:off x="13652500" y="135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81439</xdr:rowOff>
    </xdr:from>
    <xdr:ext cx="469744" cy="259045"/>
    <xdr:sp macro="" textlink="">
      <xdr:nvSpPr>
        <xdr:cNvPr id="652" name="テキスト ボックス 651"/>
        <xdr:cNvSpPr txBox="1"/>
      </xdr:nvSpPr>
      <xdr:spPr>
        <a:xfrm>
          <a:off x="13468427" y="136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144255</xdr:rowOff>
    </xdr:from>
    <xdr:to>
      <xdr:col>18</xdr:col>
      <xdr:colOff>492125</xdr:colOff>
      <xdr:row>79</xdr:row>
      <xdr:rowOff>74405</xdr:rowOff>
    </xdr:to>
    <xdr:sp macro="" textlink="">
      <xdr:nvSpPr>
        <xdr:cNvPr id="653" name="円/楕円 652"/>
        <xdr:cNvSpPr/>
      </xdr:nvSpPr>
      <xdr:spPr>
        <a:xfrm>
          <a:off x="12763500" y="135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65532</xdr:rowOff>
    </xdr:from>
    <xdr:ext cx="469744" cy="259045"/>
    <xdr:sp macro="" textlink="">
      <xdr:nvSpPr>
        <xdr:cNvPr id="654" name="テキスト ボックス 653"/>
        <xdr:cNvSpPr txBox="1"/>
      </xdr:nvSpPr>
      <xdr:spPr>
        <a:xfrm>
          <a:off x="12579427" y="1361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71317</xdr:rowOff>
    </xdr:from>
    <xdr:to>
      <xdr:col>23</xdr:col>
      <xdr:colOff>517525</xdr:colOff>
      <xdr:row>98</xdr:row>
      <xdr:rowOff>83134</xdr:rowOff>
    </xdr:to>
    <xdr:cxnSp macro="">
      <xdr:nvCxnSpPr>
        <xdr:cNvPr id="683" name="直線コネクタ 682"/>
        <xdr:cNvCxnSpPr/>
      </xdr:nvCxnSpPr>
      <xdr:spPr>
        <a:xfrm flipV="1">
          <a:off x="15481300" y="16873417"/>
          <a:ext cx="838200" cy="1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83134</xdr:rowOff>
    </xdr:from>
    <xdr:to>
      <xdr:col>22</xdr:col>
      <xdr:colOff>365125</xdr:colOff>
      <xdr:row>98</xdr:row>
      <xdr:rowOff>90269</xdr:rowOff>
    </xdr:to>
    <xdr:cxnSp macro="">
      <xdr:nvCxnSpPr>
        <xdr:cNvPr id="686" name="直線コネクタ 685"/>
        <xdr:cNvCxnSpPr/>
      </xdr:nvCxnSpPr>
      <xdr:spPr>
        <a:xfrm flipV="1">
          <a:off x="14592300" y="16885234"/>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89102</xdr:rowOff>
    </xdr:from>
    <xdr:to>
      <xdr:col>21</xdr:col>
      <xdr:colOff>161925</xdr:colOff>
      <xdr:row>98</xdr:row>
      <xdr:rowOff>90269</xdr:rowOff>
    </xdr:to>
    <xdr:cxnSp macro="">
      <xdr:nvCxnSpPr>
        <xdr:cNvPr id="689" name="直線コネクタ 688"/>
        <xdr:cNvCxnSpPr/>
      </xdr:nvCxnSpPr>
      <xdr:spPr>
        <a:xfrm>
          <a:off x="13703300" y="16891202"/>
          <a:ext cx="8890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25152</xdr:rowOff>
    </xdr:from>
    <xdr:to>
      <xdr:col>21</xdr:col>
      <xdr:colOff>212725</xdr:colOff>
      <xdr:row>98</xdr:row>
      <xdr:rowOff>126752</xdr:rowOff>
    </xdr:to>
    <xdr:sp macro="" textlink="">
      <xdr:nvSpPr>
        <xdr:cNvPr id="690" name="フローチャート : 判断 689"/>
        <xdr:cNvSpPr/>
      </xdr:nvSpPr>
      <xdr:spPr>
        <a:xfrm>
          <a:off x="14541500" y="1682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143279</xdr:rowOff>
    </xdr:from>
    <xdr:ext cx="599010" cy="259045"/>
    <xdr:sp macro="" textlink="">
      <xdr:nvSpPr>
        <xdr:cNvPr id="691" name="テキスト ボックス 690"/>
        <xdr:cNvSpPr txBox="1"/>
      </xdr:nvSpPr>
      <xdr:spPr>
        <a:xfrm>
          <a:off x="14292794" y="1660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70890</xdr:rowOff>
    </xdr:from>
    <xdr:to>
      <xdr:col>19</xdr:col>
      <xdr:colOff>644525</xdr:colOff>
      <xdr:row>98</xdr:row>
      <xdr:rowOff>89102</xdr:rowOff>
    </xdr:to>
    <xdr:cxnSp macro="">
      <xdr:nvCxnSpPr>
        <xdr:cNvPr id="692" name="直線コネクタ 691"/>
        <xdr:cNvCxnSpPr/>
      </xdr:nvCxnSpPr>
      <xdr:spPr>
        <a:xfrm>
          <a:off x="12814300" y="16872990"/>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26471</xdr:rowOff>
    </xdr:from>
    <xdr:to>
      <xdr:col>20</xdr:col>
      <xdr:colOff>9525</xdr:colOff>
      <xdr:row>98</xdr:row>
      <xdr:rowOff>128071</xdr:rowOff>
    </xdr:to>
    <xdr:sp macro="" textlink="">
      <xdr:nvSpPr>
        <xdr:cNvPr id="693" name="フローチャート : 判断 692"/>
        <xdr:cNvSpPr/>
      </xdr:nvSpPr>
      <xdr:spPr>
        <a:xfrm>
          <a:off x="13652500" y="1682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144598</xdr:rowOff>
    </xdr:from>
    <xdr:ext cx="599010" cy="259045"/>
    <xdr:sp macro="" textlink="">
      <xdr:nvSpPr>
        <xdr:cNvPr id="694" name="テキスト ボックス 693"/>
        <xdr:cNvSpPr txBox="1"/>
      </xdr:nvSpPr>
      <xdr:spPr>
        <a:xfrm>
          <a:off x="13403794" y="1660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23724</xdr:rowOff>
    </xdr:from>
    <xdr:to>
      <xdr:col>18</xdr:col>
      <xdr:colOff>492125</xdr:colOff>
      <xdr:row>98</xdr:row>
      <xdr:rowOff>125324</xdr:rowOff>
    </xdr:to>
    <xdr:sp macro="" textlink="">
      <xdr:nvSpPr>
        <xdr:cNvPr id="695" name="フローチャート : 判断 694"/>
        <xdr:cNvSpPr/>
      </xdr:nvSpPr>
      <xdr:spPr>
        <a:xfrm>
          <a:off x="12763500" y="1682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116451</xdr:rowOff>
    </xdr:from>
    <xdr:ext cx="599010" cy="259045"/>
    <xdr:sp macro="" textlink="">
      <xdr:nvSpPr>
        <xdr:cNvPr id="696" name="テキスト ボックス 695"/>
        <xdr:cNvSpPr txBox="1"/>
      </xdr:nvSpPr>
      <xdr:spPr>
        <a:xfrm>
          <a:off x="12514794" y="1691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20517</xdr:rowOff>
    </xdr:from>
    <xdr:to>
      <xdr:col>23</xdr:col>
      <xdr:colOff>568325</xdr:colOff>
      <xdr:row>98</xdr:row>
      <xdr:rowOff>122117</xdr:rowOff>
    </xdr:to>
    <xdr:sp macro="" textlink="">
      <xdr:nvSpPr>
        <xdr:cNvPr id="702" name="円/楕円 701"/>
        <xdr:cNvSpPr/>
      </xdr:nvSpPr>
      <xdr:spPr>
        <a:xfrm>
          <a:off x="16268700" y="1682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170394</xdr:rowOff>
    </xdr:from>
    <xdr:ext cx="599010" cy="259045"/>
    <xdr:sp macro="" textlink="">
      <xdr:nvSpPr>
        <xdr:cNvPr id="703" name="公債費該当値テキスト"/>
        <xdr:cNvSpPr txBox="1"/>
      </xdr:nvSpPr>
      <xdr:spPr>
        <a:xfrm>
          <a:off x="16370300" y="1680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32334</xdr:rowOff>
    </xdr:from>
    <xdr:to>
      <xdr:col>22</xdr:col>
      <xdr:colOff>415925</xdr:colOff>
      <xdr:row>98</xdr:row>
      <xdr:rowOff>133934</xdr:rowOff>
    </xdr:to>
    <xdr:sp macro="" textlink="">
      <xdr:nvSpPr>
        <xdr:cNvPr id="704" name="円/楕円 703"/>
        <xdr:cNvSpPr/>
      </xdr:nvSpPr>
      <xdr:spPr>
        <a:xfrm>
          <a:off x="15430500" y="168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125061</xdr:rowOff>
    </xdr:from>
    <xdr:ext cx="599010" cy="259045"/>
    <xdr:sp macro="" textlink="">
      <xdr:nvSpPr>
        <xdr:cNvPr id="705" name="テキスト ボックス 704"/>
        <xdr:cNvSpPr txBox="1"/>
      </xdr:nvSpPr>
      <xdr:spPr>
        <a:xfrm>
          <a:off x="15181794" y="1692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39469</xdr:rowOff>
    </xdr:from>
    <xdr:to>
      <xdr:col>21</xdr:col>
      <xdr:colOff>212725</xdr:colOff>
      <xdr:row>98</xdr:row>
      <xdr:rowOff>141069</xdr:rowOff>
    </xdr:to>
    <xdr:sp macro="" textlink="">
      <xdr:nvSpPr>
        <xdr:cNvPr id="706" name="円/楕円 705"/>
        <xdr:cNvSpPr/>
      </xdr:nvSpPr>
      <xdr:spPr>
        <a:xfrm>
          <a:off x="14541500" y="168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132196</xdr:rowOff>
    </xdr:from>
    <xdr:ext cx="534377" cy="259045"/>
    <xdr:sp macro="" textlink="">
      <xdr:nvSpPr>
        <xdr:cNvPr id="707" name="テキスト ボックス 706"/>
        <xdr:cNvSpPr txBox="1"/>
      </xdr:nvSpPr>
      <xdr:spPr>
        <a:xfrm>
          <a:off x="14325111" y="1693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38302</xdr:rowOff>
    </xdr:from>
    <xdr:to>
      <xdr:col>20</xdr:col>
      <xdr:colOff>9525</xdr:colOff>
      <xdr:row>98</xdr:row>
      <xdr:rowOff>139902</xdr:rowOff>
    </xdr:to>
    <xdr:sp macro="" textlink="">
      <xdr:nvSpPr>
        <xdr:cNvPr id="708" name="円/楕円 707"/>
        <xdr:cNvSpPr/>
      </xdr:nvSpPr>
      <xdr:spPr>
        <a:xfrm>
          <a:off x="13652500" y="1684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131029</xdr:rowOff>
    </xdr:from>
    <xdr:ext cx="534377" cy="259045"/>
    <xdr:sp macro="" textlink="">
      <xdr:nvSpPr>
        <xdr:cNvPr id="709" name="テキスト ボックス 708"/>
        <xdr:cNvSpPr txBox="1"/>
      </xdr:nvSpPr>
      <xdr:spPr>
        <a:xfrm>
          <a:off x="13436111" y="169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20090</xdr:rowOff>
    </xdr:from>
    <xdr:to>
      <xdr:col>18</xdr:col>
      <xdr:colOff>492125</xdr:colOff>
      <xdr:row>98</xdr:row>
      <xdr:rowOff>121690</xdr:rowOff>
    </xdr:to>
    <xdr:sp macro="" textlink="">
      <xdr:nvSpPr>
        <xdr:cNvPr id="710" name="円/楕円 709"/>
        <xdr:cNvSpPr/>
      </xdr:nvSpPr>
      <xdr:spPr>
        <a:xfrm>
          <a:off x="12763500" y="168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138217</xdr:rowOff>
    </xdr:from>
    <xdr:ext cx="599010" cy="259045"/>
    <xdr:sp macro="" textlink="">
      <xdr:nvSpPr>
        <xdr:cNvPr id="711" name="テキスト ボックス 710"/>
        <xdr:cNvSpPr txBox="1"/>
      </xdr:nvSpPr>
      <xdr:spPr>
        <a:xfrm>
          <a:off x="12514794" y="1659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43245</xdr:rowOff>
    </xdr:from>
    <xdr:to>
      <xdr:col>29</xdr:col>
      <xdr:colOff>568325</xdr:colOff>
      <xdr:row>39</xdr:row>
      <xdr:rowOff>144845</xdr:rowOff>
    </xdr:to>
    <xdr:sp macro="" textlink="">
      <xdr:nvSpPr>
        <xdr:cNvPr id="749" name="フローチャート : 判断 748"/>
        <xdr:cNvSpPr/>
      </xdr:nvSpPr>
      <xdr:spPr>
        <a:xfrm>
          <a:off x="20383500" y="672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161372</xdr:rowOff>
    </xdr:from>
    <xdr:ext cx="378565" cy="259045"/>
    <xdr:sp macro="" textlink="">
      <xdr:nvSpPr>
        <xdr:cNvPr id="750" name="テキスト ボックス 749"/>
        <xdr:cNvSpPr txBox="1"/>
      </xdr:nvSpPr>
      <xdr:spPr>
        <a:xfrm>
          <a:off x="20245017" y="650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42886</xdr:rowOff>
    </xdr:from>
    <xdr:to>
      <xdr:col>28</xdr:col>
      <xdr:colOff>365125</xdr:colOff>
      <xdr:row>39</xdr:row>
      <xdr:rowOff>144486</xdr:rowOff>
    </xdr:to>
    <xdr:sp macro="" textlink="">
      <xdr:nvSpPr>
        <xdr:cNvPr id="752" name="フローチャート : 判断 751"/>
        <xdr:cNvSpPr/>
      </xdr:nvSpPr>
      <xdr:spPr>
        <a:xfrm>
          <a:off x="19494500" y="672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161013</xdr:rowOff>
    </xdr:from>
    <xdr:ext cx="378565" cy="259045"/>
    <xdr:sp macro="" textlink="">
      <xdr:nvSpPr>
        <xdr:cNvPr id="753" name="テキスト ボックス 752"/>
        <xdr:cNvSpPr txBox="1"/>
      </xdr:nvSpPr>
      <xdr:spPr>
        <a:xfrm>
          <a:off x="19356017" y="650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42919</xdr:rowOff>
    </xdr:from>
    <xdr:to>
      <xdr:col>27</xdr:col>
      <xdr:colOff>161925</xdr:colOff>
      <xdr:row>39</xdr:row>
      <xdr:rowOff>144519</xdr:rowOff>
    </xdr:to>
    <xdr:sp macro="" textlink="">
      <xdr:nvSpPr>
        <xdr:cNvPr id="754" name="フローチャート : 判断 753"/>
        <xdr:cNvSpPr/>
      </xdr:nvSpPr>
      <xdr:spPr>
        <a:xfrm>
          <a:off x="18605500" y="672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161046</xdr:rowOff>
    </xdr:from>
    <xdr:ext cx="378565" cy="259045"/>
    <xdr:sp macro="" textlink="">
      <xdr:nvSpPr>
        <xdr:cNvPr id="755" name="テキスト ボックス 754"/>
        <xdr:cNvSpPr txBox="1"/>
      </xdr:nvSpPr>
      <xdr:spPr>
        <a:xfrm>
          <a:off x="18467017" y="650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各目的別にみると、一時的な投資的事業があった科目などで増加はあるものの、類似団体と比較して大きな差はないものと考えている。</a:t>
          </a:r>
          <a:endParaRPr kumimoji="1" lang="en-US" altLang="ja-JP" sz="1300">
            <a:latin typeface="ＭＳ Ｐゴシック"/>
          </a:endParaRPr>
        </a:p>
        <a:p>
          <a:r>
            <a:rPr kumimoji="1" lang="ja-JP" altLang="en-US" sz="1300">
              <a:latin typeface="ＭＳ Ｐゴシック"/>
            </a:rPr>
            <a:t>今後も経常的な経費は可能な限り抑制を図りながら、必要に応じて投資的経費に回すなど、住民ニーズに応えながら弾力的な財政運営を展開していきたい。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近年、効率的・効果的な財政運営により、歳計剰余金を基金編入することが出来ており、財政調整基金を一定程度確保する事が出来た。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災害復旧事業に一部繰入するなど活用しているが、今後も状況をみながら適正に活用していきたい。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各項目とも前年比比較で概ね横ばいで推移しており、今後も適正な財政運営に努める。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全ての会計において赤字決算とはなっておらず、今後も適正な財政運営に努める。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5448085</v>
      </c>
      <c r="BO4" s="381"/>
      <c r="BP4" s="381"/>
      <c r="BQ4" s="381"/>
      <c r="BR4" s="381"/>
      <c r="BS4" s="381"/>
      <c r="BT4" s="381"/>
      <c r="BU4" s="382"/>
      <c r="BV4" s="380">
        <v>5275820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10.8</v>
      </c>
      <c r="CU4" s="387"/>
      <c r="CV4" s="387"/>
      <c r="CW4" s="387"/>
      <c r="CX4" s="387"/>
      <c r="CY4" s="387"/>
      <c r="CZ4" s="387"/>
      <c r="DA4" s="388"/>
      <c r="DB4" s="386">
        <v>11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5048217</v>
      </c>
      <c r="BO5" s="418"/>
      <c r="BP5" s="418"/>
      <c r="BQ5" s="418"/>
      <c r="BR5" s="418"/>
      <c r="BS5" s="418"/>
      <c r="BT5" s="418"/>
      <c r="BU5" s="419"/>
      <c r="BV5" s="417">
        <v>4802343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66.3</v>
      </c>
      <c r="CU5" s="415"/>
      <c r="CV5" s="415"/>
      <c r="CW5" s="415"/>
      <c r="CX5" s="415"/>
      <c r="CY5" s="415"/>
      <c r="CZ5" s="415"/>
      <c r="DA5" s="416"/>
      <c r="DB5" s="414">
        <v>64.400000000000006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399868</v>
      </c>
      <c r="BO6" s="418"/>
      <c r="BP6" s="418"/>
      <c r="BQ6" s="418"/>
      <c r="BR6" s="418"/>
      <c r="BS6" s="418"/>
      <c r="BT6" s="418"/>
      <c r="BU6" s="419"/>
      <c r="BV6" s="417">
        <v>473477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68.900000000000006</v>
      </c>
      <c r="CU6" s="455"/>
      <c r="CV6" s="455"/>
      <c r="CW6" s="455"/>
      <c r="CX6" s="455"/>
      <c r="CY6" s="455"/>
      <c r="CZ6" s="455"/>
      <c r="DA6" s="456"/>
      <c r="DB6" s="454">
        <v>67.7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17000</v>
      </c>
      <c r="BO7" s="418"/>
      <c r="BP7" s="418"/>
      <c r="BQ7" s="418"/>
      <c r="BR7" s="418"/>
      <c r="BS7" s="418"/>
      <c r="BT7" s="418"/>
      <c r="BU7" s="419"/>
      <c r="BV7" s="417">
        <v>80850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3556139</v>
      </c>
      <c r="CU7" s="418"/>
      <c r="CV7" s="418"/>
      <c r="CW7" s="418"/>
      <c r="CX7" s="418"/>
      <c r="CY7" s="418"/>
      <c r="CZ7" s="418"/>
      <c r="DA7" s="419"/>
      <c r="DB7" s="417">
        <v>3570344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382868</v>
      </c>
      <c r="BO8" s="418"/>
      <c r="BP8" s="418"/>
      <c r="BQ8" s="418"/>
      <c r="BR8" s="418"/>
      <c r="BS8" s="418"/>
      <c r="BT8" s="418"/>
      <c r="BU8" s="419"/>
      <c r="BV8" s="417">
        <v>392627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0.15</v>
      </c>
      <c r="CU8" s="458"/>
      <c r="CV8" s="458"/>
      <c r="CW8" s="458"/>
      <c r="CX8" s="458"/>
      <c r="CY8" s="458"/>
      <c r="CZ8" s="458"/>
      <c r="DA8" s="459"/>
      <c r="DB8" s="457">
        <v>0.14000000000000001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4659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-9759</v>
      </c>
      <c r="BO9" s="418"/>
      <c r="BP9" s="418"/>
      <c r="BQ9" s="418"/>
      <c r="BR9" s="418"/>
      <c r="BS9" s="418"/>
      <c r="BT9" s="418"/>
      <c r="BU9" s="419"/>
      <c r="BV9" s="417">
        <v>24329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10.9</v>
      </c>
      <c r="CU9" s="415"/>
      <c r="CV9" s="415"/>
      <c r="CW9" s="415"/>
      <c r="CX9" s="415"/>
      <c r="CY9" s="415"/>
      <c r="CZ9" s="415"/>
      <c r="DA9" s="416"/>
      <c r="DB9" s="414">
        <v>10.4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5178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576</v>
      </c>
      <c r="BO10" s="418"/>
      <c r="BP10" s="418"/>
      <c r="BQ10" s="418"/>
      <c r="BR10" s="418"/>
      <c r="BS10" s="418"/>
      <c r="BT10" s="418"/>
      <c r="BU10" s="419"/>
      <c r="BV10" s="417">
        <v>528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4573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4000</v>
      </c>
      <c r="BO12" s="418"/>
      <c r="BP12" s="418"/>
      <c r="BQ12" s="418"/>
      <c r="BR12" s="418"/>
      <c r="BS12" s="418"/>
      <c r="BT12" s="418"/>
      <c r="BU12" s="419"/>
      <c r="BV12" s="417">
        <v>50068</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4564</v>
      </c>
      <c r="S13" s="499"/>
      <c r="T13" s="499"/>
      <c r="U13" s="499"/>
      <c r="V13" s="500"/>
      <c r="W13" s="433" t="s">
        <v>124</v>
      </c>
      <c r="X13" s="434"/>
      <c r="Y13" s="434"/>
      <c r="Z13" s="434"/>
      <c r="AA13" s="434"/>
      <c r="AB13" s="424"/>
      <c r="AC13" s="468">
        <v>546</v>
      </c>
      <c r="AD13" s="469"/>
      <c r="AE13" s="469"/>
      <c r="AF13" s="469"/>
      <c r="AG13" s="508"/>
      <c r="AH13" s="468">
        <v>577</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-13183</v>
      </c>
      <c r="BO13" s="418"/>
      <c r="BP13" s="418"/>
      <c r="BQ13" s="418"/>
      <c r="BR13" s="418"/>
      <c r="BS13" s="418"/>
      <c r="BT13" s="418"/>
      <c r="BU13" s="419"/>
      <c r="BV13" s="417">
        <v>-25211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v>
      </c>
      <c r="CU13" s="415"/>
      <c r="CV13" s="415"/>
      <c r="CW13" s="415"/>
      <c r="CX13" s="415"/>
      <c r="CY13" s="415"/>
      <c r="CZ13" s="415"/>
      <c r="DA13" s="416"/>
      <c r="DB13" s="414">
        <v>7.3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4651</v>
      </c>
      <c r="S14" s="499"/>
      <c r="T14" s="499"/>
      <c r="U14" s="499"/>
      <c r="V14" s="500"/>
      <c r="W14" s="407"/>
      <c r="X14" s="408"/>
      <c r="Y14" s="408"/>
      <c r="Z14" s="408"/>
      <c r="AA14" s="408"/>
      <c r="AB14" s="397"/>
      <c r="AC14" s="501">
        <v>23.8</v>
      </c>
      <c r="AD14" s="502"/>
      <c r="AE14" s="502"/>
      <c r="AF14" s="502"/>
      <c r="AG14" s="503"/>
      <c r="AH14" s="501">
        <v>24.3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4640</v>
      </c>
      <c r="S15" s="499"/>
      <c r="T15" s="499"/>
      <c r="U15" s="499"/>
      <c r="V15" s="500"/>
      <c r="W15" s="433" t="s">
        <v>130</v>
      </c>
      <c r="X15" s="434"/>
      <c r="Y15" s="434"/>
      <c r="Z15" s="434"/>
      <c r="AA15" s="434"/>
      <c r="AB15" s="424"/>
      <c r="AC15" s="468">
        <v>283</v>
      </c>
      <c r="AD15" s="469"/>
      <c r="AE15" s="469"/>
      <c r="AF15" s="469"/>
      <c r="AG15" s="508"/>
      <c r="AH15" s="468">
        <v>279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487641</v>
      </c>
      <c r="BO15" s="381"/>
      <c r="BP15" s="381"/>
      <c r="BQ15" s="381"/>
      <c r="BR15" s="381"/>
      <c r="BS15" s="381"/>
      <c r="BT15" s="381"/>
      <c r="BU15" s="382"/>
      <c r="BV15" s="380">
        <v>479715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12.3</v>
      </c>
      <c r="AD16" s="502"/>
      <c r="AE16" s="502"/>
      <c r="AF16" s="502"/>
      <c r="AG16" s="503"/>
      <c r="AH16" s="501">
        <v>11.7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3324528</v>
      </c>
      <c r="BO16" s="418"/>
      <c r="BP16" s="418"/>
      <c r="BQ16" s="418"/>
      <c r="BR16" s="418"/>
      <c r="BS16" s="418"/>
      <c r="BT16" s="418"/>
      <c r="BU16" s="419"/>
      <c r="BV16" s="417">
        <v>3299259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1465</v>
      </c>
      <c r="AD17" s="469"/>
      <c r="AE17" s="469"/>
      <c r="AF17" s="469"/>
      <c r="AG17" s="508"/>
      <c r="AH17" s="468">
        <v>1519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590251</v>
      </c>
      <c r="BO17" s="418"/>
      <c r="BP17" s="418"/>
      <c r="BQ17" s="418"/>
      <c r="BR17" s="418"/>
      <c r="BS17" s="418"/>
      <c r="BT17" s="418"/>
      <c r="BU17" s="419"/>
      <c r="BV17" s="417">
        <v>579154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672.09</v>
      </c>
      <c r="M18" s="530"/>
      <c r="N18" s="530"/>
      <c r="O18" s="530"/>
      <c r="P18" s="530"/>
      <c r="Q18" s="530"/>
      <c r="R18" s="531"/>
      <c r="S18" s="531"/>
      <c r="T18" s="531"/>
      <c r="U18" s="531"/>
      <c r="V18" s="532"/>
      <c r="W18" s="435"/>
      <c r="X18" s="436"/>
      <c r="Y18" s="436"/>
      <c r="Z18" s="436"/>
      <c r="AA18" s="436"/>
      <c r="AB18" s="427"/>
      <c r="AC18" s="533">
        <v>63.9</v>
      </c>
      <c r="AD18" s="534"/>
      <c r="AE18" s="534"/>
      <c r="AF18" s="534"/>
      <c r="AG18" s="535"/>
      <c r="AH18" s="533">
        <v>64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2366471</v>
      </c>
      <c r="BO18" s="418"/>
      <c r="BP18" s="418"/>
      <c r="BQ18" s="418"/>
      <c r="BR18" s="418"/>
      <c r="BS18" s="418"/>
      <c r="BT18" s="418"/>
      <c r="BU18" s="419"/>
      <c r="BV18" s="417">
        <v>2317957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4345814</v>
      </c>
      <c r="BO19" s="418"/>
      <c r="BP19" s="418"/>
      <c r="BQ19" s="418"/>
      <c r="BR19" s="418"/>
      <c r="BS19" s="418"/>
      <c r="BT19" s="418"/>
      <c r="BU19" s="419"/>
      <c r="BV19" s="417">
        <v>4271185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2041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5229187</v>
      </c>
      <c r="BO23" s="418"/>
      <c r="BP23" s="418"/>
      <c r="BQ23" s="418"/>
      <c r="BR23" s="418"/>
      <c r="BS23" s="418"/>
      <c r="BT23" s="418"/>
      <c r="BU23" s="419"/>
      <c r="BV23" s="417">
        <v>5331482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7300</v>
      </c>
      <c r="R24" s="469"/>
      <c r="S24" s="469"/>
      <c r="T24" s="469"/>
      <c r="U24" s="469"/>
      <c r="V24" s="508"/>
      <c r="W24" s="563"/>
      <c r="X24" s="551"/>
      <c r="Y24" s="552"/>
      <c r="Z24" s="467" t="s">
        <v>154</v>
      </c>
      <c r="AA24" s="447"/>
      <c r="AB24" s="447"/>
      <c r="AC24" s="447"/>
      <c r="AD24" s="447"/>
      <c r="AE24" s="447"/>
      <c r="AF24" s="447"/>
      <c r="AG24" s="448"/>
      <c r="AH24" s="468">
        <v>85</v>
      </c>
      <c r="AI24" s="469"/>
      <c r="AJ24" s="469"/>
      <c r="AK24" s="469"/>
      <c r="AL24" s="508"/>
      <c r="AM24" s="468">
        <v>263755</v>
      </c>
      <c r="AN24" s="469"/>
      <c r="AO24" s="469"/>
      <c r="AP24" s="469"/>
      <c r="AQ24" s="469"/>
      <c r="AR24" s="508"/>
      <c r="AS24" s="468">
        <v>3103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4988529</v>
      </c>
      <c r="BO24" s="418"/>
      <c r="BP24" s="418"/>
      <c r="BQ24" s="418"/>
      <c r="BR24" s="418"/>
      <c r="BS24" s="418"/>
      <c r="BT24" s="418"/>
      <c r="BU24" s="419"/>
      <c r="BV24" s="417">
        <v>5044158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6000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66777</v>
      </c>
      <c r="BO25" s="381"/>
      <c r="BP25" s="381"/>
      <c r="BQ25" s="381"/>
      <c r="BR25" s="381"/>
      <c r="BS25" s="381"/>
      <c r="BT25" s="381"/>
      <c r="BU25" s="382"/>
      <c r="BV25" s="380">
        <v>77900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5600</v>
      </c>
      <c r="R26" s="469"/>
      <c r="S26" s="469"/>
      <c r="T26" s="469"/>
      <c r="U26" s="469"/>
      <c r="V26" s="508"/>
      <c r="W26" s="563"/>
      <c r="X26" s="551"/>
      <c r="Y26" s="552"/>
      <c r="Z26" s="467" t="s">
        <v>160</v>
      </c>
      <c r="AA26" s="573"/>
      <c r="AB26" s="573"/>
      <c r="AC26" s="573"/>
      <c r="AD26" s="573"/>
      <c r="AE26" s="573"/>
      <c r="AF26" s="573"/>
      <c r="AG26" s="574"/>
      <c r="AH26" s="468">
        <v>4</v>
      </c>
      <c r="AI26" s="469"/>
      <c r="AJ26" s="469"/>
      <c r="AK26" s="469"/>
      <c r="AL26" s="508"/>
      <c r="AM26" s="468">
        <v>13536</v>
      </c>
      <c r="AN26" s="469"/>
      <c r="AO26" s="469"/>
      <c r="AP26" s="469"/>
      <c r="AQ26" s="469"/>
      <c r="AR26" s="508"/>
      <c r="AS26" s="468">
        <v>3384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2500</v>
      </c>
      <c r="R27" s="469"/>
      <c r="S27" s="469"/>
      <c r="T27" s="469"/>
      <c r="U27" s="469"/>
      <c r="V27" s="508"/>
      <c r="W27" s="563"/>
      <c r="X27" s="551"/>
      <c r="Y27" s="552"/>
      <c r="Z27" s="467" t="s">
        <v>163</v>
      </c>
      <c r="AA27" s="447"/>
      <c r="AB27" s="447"/>
      <c r="AC27" s="447"/>
      <c r="AD27" s="447"/>
      <c r="AE27" s="447"/>
      <c r="AF27" s="447"/>
      <c r="AG27" s="448"/>
      <c r="AH27" s="468">
        <v>5</v>
      </c>
      <c r="AI27" s="469"/>
      <c r="AJ27" s="469"/>
      <c r="AK27" s="469"/>
      <c r="AL27" s="508"/>
      <c r="AM27" s="468">
        <v>11635</v>
      </c>
      <c r="AN27" s="469"/>
      <c r="AO27" s="469"/>
      <c r="AP27" s="469"/>
      <c r="AQ27" s="469"/>
      <c r="AR27" s="508"/>
      <c r="AS27" s="468">
        <v>2327</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2000</v>
      </c>
      <c r="R28" s="469"/>
      <c r="S28" s="469"/>
      <c r="T28" s="469"/>
      <c r="U28" s="469"/>
      <c r="V28" s="508"/>
      <c r="W28" s="563"/>
      <c r="X28" s="551"/>
      <c r="Y28" s="552"/>
      <c r="Z28" s="467" t="s">
        <v>166</v>
      </c>
      <c r="AA28" s="447"/>
      <c r="AB28" s="447"/>
      <c r="AC28" s="447"/>
      <c r="AD28" s="447"/>
      <c r="AE28" s="447"/>
      <c r="AF28" s="447"/>
      <c r="AG28" s="448"/>
      <c r="AH28" s="468">
        <v>8</v>
      </c>
      <c r="AI28" s="469"/>
      <c r="AJ28" s="469"/>
      <c r="AK28" s="469"/>
      <c r="AL28" s="508"/>
      <c r="AM28" s="468">
        <v>21472</v>
      </c>
      <c r="AN28" s="469"/>
      <c r="AO28" s="469"/>
      <c r="AP28" s="469"/>
      <c r="AQ28" s="469"/>
      <c r="AR28" s="508"/>
      <c r="AS28" s="468">
        <v>2684</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1248296</v>
      </c>
      <c r="BO28" s="381"/>
      <c r="BP28" s="381"/>
      <c r="BQ28" s="381"/>
      <c r="BR28" s="381"/>
      <c r="BS28" s="381"/>
      <c r="BT28" s="381"/>
      <c r="BU28" s="382"/>
      <c r="BV28" s="380">
        <v>1251720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9</v>
      </c>
      <c r="M29" s="469"/>
      <c r="N29" s="469"/>
      <c r="O29" s="469"/>
      <c r="P29" s="508"/>
      <c r="Q29" s="468">
        <v>1750</v>
      </c>
      <c r="R29" s="469"/>
      <c r="S29" s="469"/>
      <c r="T29" s="469"/>
      <c r="U29" s="469"/>
      <c r="V29" s="508"/>
      <c r="W29" s="564"/>
      <c r="X29" s="565"/>
      <c r="Y29" s="566"/>
      <c r="Z29" s="467" t="s">
        <v>170</v>
      </c>
      <c r="AA29" s="447"/>
      <c r="AB29" s="447"/>
      <c r="AC29" s="447"/>
      <c r="AD29" s="447"/>
      <c r="AE29" s="447"/>
      <c r="AF29" s="447"/>
      <c r="AG29" s="448"/>
      <c r="AH29" s="468">
        <v>98</v>
      </c>
      <c r="AI29" s="469"/>
      <c r="AJ29" s="469"/>
      <c r="AK29" s="469"/>
      <c r="AL29" s="508"/>
      <c r="AM29" s="468">
        <v>296862</v>
      </c>
      <c r="AN29" s="469"/>
      <c r="AO29" s="469"/>
      <c r="AP29" s="469"/>
      <c r="AQ29" s="469"/>
      <c r="AR29" s="508"/>
      <c r="AS29" s="468">
        <v>3029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539570</v>
      </c>
      <c r="BO29" s="418"/>
      <c r="BP29" s="418"/>
      <c r="BQ29" s="418"/>
      <c r="BR29" s="418"/>
      <c r="BS29" s="418"/>
      <c r="BT29" s="418"/>
      <c r="BU29" s="419"/>
      <c r="BV29" s="417">
        <v>595183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2144103</v>
      </c>
      <c r="BO30" s="587"/>
      <c r="BP30" s="587"/>
      <c r="BQ30" s="587"/>
      <c r="BR30" s="587"/>
      <c r="BS30" s="587"/>
      <c r="BT30" s="587"/>
      <c r="BU30" s="588"/>
      <c r="BV30" s="586">
        <v>1922202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中央簡易水道事業会計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北部簡易水道事業特別会計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名寄地区衛生施設事務組合</v>
      </c>
      <c r="BZ34" s="599"/>
      <c r="CA34" s="599"/>
      <c r="CB34" s="599"/>
      <c r="CC34" s="599"/>
      <c r="CD34" s="599"/>
      <c r="CE34" s="599"/>
      <c r="CF34" s="599"/>
      <c r="CG34" s="599"/>
      <c r="CH34" s="599"/>
      <c r="CI34" s="599"/>
      <c r="CJ34" s="599"/>
      <c r="CK34" s="599"/>
      <c r="CL34" s="599"/>
      <c r="CM34" s="599"/>
      <c r="CN34" s="167"/>
      <c r="CO34" s="598">
        <f>IF(CQ34="","",MAX(C34:D43,U34:V43,AM34:AN43,BE34:BF43,BW34:BX43)+1)</f>
        <v>12</v>
      </c>
      <c r="CP34" s="598"/>
      <c r="CQ34" s="599" t="str">
        <f>IF('各会計、関係団体の財政状況及び健全化判断比率'!BS7="","",'各会計、関係団体の財政状況及び健全化判断比率'!BS7)</f>
        <v>美深振興公社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上川北部消防事務組合</v>
      </c>
      <c r="BZ35" s="599"/>
      <c r="CA35" s="599"/>
      <c r="CB35" s="599"/>
      <c r="CC35" s="599"/>
      <c r="CD35" s="599"/>
      <c r="CE35" s="599"/>
      <c r="CF35" s="599"/>
      <c r="CG35" s="599"/>
      <c r="CH35" s="599"/>
      <c r="CI35" s="599"/>
      <c r="CJ35" s="599"/>
      <c r="CK35" s="599"/>
      <c r="CL35" s="599"/>
      <c r="CM35" s="599"/>
      <c r="CN35" s="167"/>
      <c r="CO35" s="598">
        <f t="shared" ref="CO35:CO43" si="3">IF(CQ35="","",CO34+1)</f>
        <v>13</v>
      </c>
      <c r="CP35" s="598"/>
      <c r="CQ35" s="599" t="str">
        <f>IF('各会計、関係団体の財政状況及び健全化判断比率'!BS8="","",'各会計、関係団体の財政状況及び健全化判断比率'!BS8)</f>
        <v>アウル</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上川教育研修センター</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上川広域滞納整理機構</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526</v>
      </c>
      <c r="D34" s="1184"/>
      <c r="E34" s="1185"/>
      <c r="F34" s="32">
        <v>10.01</v>
      </c>
      <c r="G34" s="33">
        <v>10.63</v>
      </c>
      <c r="H34" s="33">
        <v>10.66</v>
      </c>
      <c r="I34" s="33">
        <v>10.99</v>
      </c>
      <c r="J34" s="34">
        <v>10.76</v>
      </c>
      <c r="K34" s="22"/>
      <c r="L34" s="22"/>
      <c r="M34" s="22"/>
      <c r="N34" s="22"/>
      <c r="O34" s="22"/>
      <c r="P34" s="22"/>
    </row>
    <row r="35" spans="1:16" ht="39" customHeight="1" x14ac:dyDescent="0.15">
      <c r="A35" s="22"/>
      <c r="B35" s="35"/>
      <c r="C35" s="1178" t="s">
        <v>527</v>
      </c>
      <c r="D35" s="1179"/>
      <c r="E35" s="1180"/>
      <c r="F35" s="36">
        <v>7.01</v>
      </c>
      <c r="G35" s="37">
        <v>7.87</v>
      </c>
      <c r="H35" s="37">
        <v>8.48</v>
      </c>
      <c r="I35" s="37">
        <v>8.67</v>
      </c>
      <c r="J35" s="38">
        <v>8.0399999999999991</v>
      </c>
      <c r="K35" s="22"/>
      <c r="L35" s="22"/>
      <c r="M35" s="22"/>
      <c r="N35" s="22"/>
      <c r="O35" s="22"/>
      <c r="P35" s="22"/>
    </row>
    <row r="36" spans="1:16" ht="39" customHeight="1" x14ac:dyDescent="0.15">
      <c r="A36" s="22"/>
      <c r="B36" s="35"/>
      <c r="C36" s="1178" t="s">
        <v>528</v>
      </c>
      <c r="D36" s="1179"/>
      <c r="E36" s="1180"/>
      <c r="F36" s="36">
        <v>0</v>
      </c>
      <c r="G36" s="37">
        <v>0.12</v>
      </c>
      <c r="H36" s="37">
        <v>0</v>
      </c>
      <c r="I36" s="37">
        <v>0.23</v>
      </c>
      <c r="J36" s="38">
        <v>0.26</v>
      </c>
      <c r="K36" s="22"/>
      <c r="L36" s="22"/>
      <c r="M36" s="22"/>
      <c r="N36" s="22"/>
      <c r="O36" s="22"/>
      <c r="P36" s="22"/>
    </row>
    <row r="37" spans="1:16" ht="39" customHeight="1" x14ac:dyDescent="0.15">
      <c r="A37" s="22"/>
      <c r="B37" s="35"/>
      <c r="C37" s="1178" t="s">
        <v>529</v>
      </c>
      <c r="D37" s="1179"/>
      <c r="E37" s="1180"/>
      <c r="F37" s="36">
        <v>0.17</v>
      </c>
      <c r="G37" s="37">
        <v>1.04</v>
      </c>
      <c r="H37" s="37">
        <v>0.75</v>
      </c>
      <c r="I37" s="37">
        <v>0.08</v>
      </c>
      <c r="J37" s="38">
        <v>0.25</v>
      </c>
      <c r="K37" s="22"/>
      <c r="L37" s="22"/>
      <c r="M37" s="22"/>
      <c r="N37" s="22"/>
      <c r="O37" s="22"/>
      <c r="P37" s="22"/>
    </row>
    <row r="38" spans="1:16" ht="39" customHeight="1" x14ac:dyDescent="0.15">
      <c r="A38" s="22"/>
      <c r="B38" s="35"/>
      <c r="C38" s="1178" t="s">
        <v>530</v>
      </c>
      <c r="D38" s="1179"/>
      <c r="E38" s="1180"/>
      <c r="F38" s="36">
        <v>0</v>
      </c>
      <c r="G38" s="37">
        <v>0</v>
      </c>
      <c r="H38" s="37">
        <v>0</v>
      </c>
      <c r="I38" s="37">
        <v>0</v>
      </c>
      <c r="J38" s="38">
        <v>0</v>
      </c>
      <c r="K38" s="22"/>
      <c r="L38" s="22"/>
      <c r="M38" s="22"/>
      <c r="N38" s="22"/>
      <c r="O38" s="22"/>
      <c r="P38" s="22"/>
    </row>
    <row r="39" spans="1:16" ht="39" customHeight="1" x14ac:dyDescent="0.15">
      <c r="A39" s="22"/>
      <c r="B39" s="35"/>
      <c r="C39" s="1178" t="s">
        <v>531</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534</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election activeCell="O56" sqref="A1:O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551</v>
      </c>
      <c r="L45" s="60">
        <v>478</v>
      </c>
      <c r="M45" s="60">
        <v>468</v>
      </c>
      <c r="N45" s="60">
        <v>486</v>
      </c>
      <c r="O45" s="61">
        <v>521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172</v>
      </c>
      <c r="L48" s="64">
        <v>181</v>
      </c>
      <c r="M48" s="64">
        <v>182</v>
      </c>
      <c r="N48" s="64">
        <v>167</v>
      </c>
      <c r="O48" s="65">
        <v>159</v>
      </c>
      <c r="P48" s="48"/>
      <c r="Q48" s="48"/>
      <c r="R48" s="48"/>
      <c r="S48" s="48"/>
      <c r="T48" s="48"/>
      <c r="U48" s="48"/>
    </row>
    <row r="49" spans="1:21" ht="30.75" customHeight="1" x14ac:dyDescent="0.15">
      <c r="A49" s="48"/>
      <c r="B49" s="1196"/>
      <c r="C49" s="1197"/>
      <c r="D49" s="62"/>
      <c r="E49" s="1188" t="s">
        <v>16</v>
      </c>
      <c r="F49" s="1188"/>
      <c r="G49" s="1188"/>
      <c r="H49" s="1188"/>
      <c r="I49" s="1188"/>
      <c r="J49" s="1189"/>
      <c r="K49" s="63">
        <v>9</v>
      </c>
      <c r="L49" s="64">
        <v>9</v>
      </c>
      <c r="M49" s="64">
        <v>10</v>
      </c>
      <c r="N49" s="64">
        <v>10</v>
      </c>
      <c r="O49" s="65">
        <v>10</v>
      </c>
      <c r="P49" s="48"/>
      <c r="Q49" s="48"/>
      <c r="R49" s="48"/>
      <c r="S49" s="48"/>
      <c r="T49" s="48"/>
      <c r="U49" s="48"/>
    </row>
    <row r="50" spans="1:21" ht="30.75" customHeight="1" x14ac:dyDescent="0.15">
      <c r="A50" s="48"/>
      <c r="B50" s="1196"/>
      <c r="C50" s="1197"/>
      <c r="D50" s="62"/>
      <c r="E50" s="1188" t="s">
        <v>17</v>
      </c>
      <c r="F50" s="1188"/>
      <c r="G50" s="1188"/>
      <c r="H50" s="1188"/>
      <c r="I50" s="1188"/>
      <c r="J50" s="1189"/>
      <c r="K50" s="63">
        <v>20</v>
      </c>
      <c r="L50" s="64">
        <v>19</v>
      </c>
      <c r="M50" s="64">
        <v>19</v>
      </c>
      <c r="N50" s="64">
        <v>13</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v>0</v>
      </c>
      <c r="N51" s="64" t="s">
        <v>478</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490</v>
      </c>
      <c r="L52" s="64">
        <v>448</v>
      </c>
      <c r="M52" s="64">
        <v>450</v>
      </c>
      <c r="N52" s="64">
        <v>450</v>
      </c>
      <c r="O52" s="65">
        <v>489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262</v>
      </c>
      <c r="L53" s="69">
        <v>239</v>
      </c>
      <c r="M53" s="69">
        <v>229</v>
      </c>
      <c r="N53" s="69">
        <v>226</v>
      </c>
      <c r="O53" s="70">
        <v>202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4604</v>
      </c>
      <c r="J41" s="83">
        <v>4631</v>
      </c>
      <c r="K41" s="83">
        <v>5429</v>
      </c>
      <c r="L41" s="83">
        <v>5331</v>
      </c>
      <c r="M41" s="84">
        <v>5229</v>
      </c>
    </row>
    <row r="42" spans="2:13" ht="27.75" customHeight="1" x14ac:dyDescent="0.15">
      <c r="B42" s="1204"/>
      <c r="C42" s="1205"/>
      <c r="D42" s="85"/>
      <c r="E42" s="1210" t="s">
        <v>26</v>
      </c>
      <c r="F42" s="1210"/>
      <c r="G42" s="1210"/>
      <c r="H42" s="1211"/>
      <c r="I42" s="86">
        <v>54</v>
      </c>
      <c r="J42" s="87">
        <v>35</v>
      </c>
      <c r="K42" s="87">
        <v>64</v>
      </c>
      <c r="L42" s="87">
        <v>47</v>
      </c>
      <c r="M42" s="88">
        <v>34</v>
      </c>
    </row>
    <row r="43" spans="2:13" ht="27.75" customHeight="1" x14ac:dyDescent="0.15">
      <c r="B43" s="1204"/>
      <c r="C43" s="1205"/>
      <c r="D43" s="85"/>
      <c r="E43" s="1210" t="s">
        <v>27</v>
      </c>
      <c r="F43" s="1210"/>
      <c r="G43" s="1210"/>
      <c r="H43" s="1211"/>
      <c r="I43" s="86">
        <v>1487</v>
      </c>
      <c r="J43" s="87">
        <v>1362</v>
      </c>
      <c r="K43" s="87">
        <v>1236</v>
      </c>
      <c r="L43" s="87">
        <v>1128</v>
      </c>
      <c r="M43" s="88">
        <v>1044</v>
      </c>
    </row>
    <row r="44" spans="2:13" ht="27.75" customHeight="1" x14ac:dyDescent="0.15">
      <c r="B44" s="1204"/>
      <c r="C44" s="1205"/>
      <c r="D44" s="85"/>
      <c r="E44" s="1210" t="s">
        <v>28</v>
      </c>
      <c r="F44" s="1210"/>
      <c r="G44" s="1210"/>
      <c r="H44" s="1211"/>
      <c r="I44" s="86">
        <v>49</v>
      </c>
      <c r="J44" s="87">
        <v>40</v>
      </c>
      <c r="K44" s="87">
        <v>30</v>
      </c>
      <c r="L44" s="87">
        <v>21</v>
      </c>
      <c r="M44" s="88">
        <v>11</v>
      </c>
    </row>
    <row r="45" spans="2:13" ht="27.75" customHeight="1" x14ac:dyDescent="0.15">
      <c r="B45" s="1204"/>
      <c r="C45" s="1205"/>
      <c r="D45" s="85"/>
      <c r="E45" s="1210" t="s">
        <v>29</v>
      </c>
      <c r="F45" s="1210"/>
      <c r="G45" s="1210"/>
      <c r="H45" s="1211"/>
      <c r="I45" s="86">
        <v>1173</v>
      </c>
      <c r="J45" s="87">
        <v>1151</v>
      </c>
      <c r="K45" s="87">
        <v>1044</v>
      </c>
      <c r="L45" s="87">
        <v>1037</v>
      </c>
      <c r="M45" s="88">
        <v>1027</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3045</v>
      </c>
      <c r="J50" s="87">
        <v>3525</v>
      </c>
      <c r="K50" s="87">
        <v>3753</v>
      </c>
      <c r="L50" s="87">
        <v>3975</v>
      </c>
      <c r="M50" s="88">
        <v>4139</v>
      </c>
    </row>
    <row r="51" spans="2:13" ht="27.75" customHeight="1" x14ac:dyDescent="0.15">
      <c r="B51" s="1204"/>
      <c r="C51" s="1205"/>
      <c r="D51" s="85"/>
      <c r="E51" s="1210" t="s">
        <v>36</v>
      </c>
      <c r="F51" s="1210"/>
      <c r="G51" s="1210"/>
      <c r="H51" s="1211"/>
      <c r="I51" s="86">
        <v>443</v>
      </c>
      <c r="J51" s="87">
        <v>338</v>
      </c>
      <c r="K51" s="87">
        <v>290</v>
      </c>
      <c r="L51" s="87">
        <v>273</v>
      </c>
      <c r="M51" s="88">
        <v>271</v>
      </c>
    </row>
    <row r="52" spans="2:13" ht="27.75" customHeight="1" x14ac:dyDescent="0.15">
      <c r="B52" s="1206"/>
      <c r="C52" s="1207"/>
      <c r="D52" s="85"/>
      <c r="E52" s="1210" t="s">
        <v>37</v>
      </c>
      <c r="F52" s="1210"/>
      <c r="G52" s="1210"/>
      <c r="H52" s="1211"/>
      <c r="I52" s="86">
        <v>4210</v>
      </c>
      <c r="J52" s="87">
        <v>4206</v>
      </c>
      <c r="K52" s="87">
        <v>4628</v>
      </c>
      <c r="L52" s="87">
        <v>4577</v>
      </c>
      <c r="M52" s="88">
        <v>4500</v>
      </c>
    </row>
    <row r="53" spans="2:13" ht="27.75" customHeight="1" thickBot="1" x14ac:dyDescent="0.2">
      <c r="B53" s="1217" t="s">
        <v>21</v>
      </c>
      <c r="C53" s="1218"/>
      <c r="D53" s="92"/>
      <c r="E53" s="1219" t="s">
        <v>38</v>
      </c>
      <c r="F53" s="1219"/>
      <c r="G53" s="1219"/>
      <c r="H53" s="1220"/>
      <c r="I53" s="93">
        <v>-330</v>
      </c>
      <c r="J53" s="94">
        <v>-849</v>
      </c>
      <c r="K53" s="94">
        <v>-869</v>
      </c>
      <c r="L53" s="94">
        <v>-1261</v>
      </c>
      <c r="M53" s="95">
        <v>-1565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553</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553</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548</v>
      </c>
      <c r="I42" s="354"/>
      <c r="J42" s="354"/>
      <c r="K42" s="354"/>
      <c r="L42" s="246"/>
      <c r="M42" s="246"/>
      <c r="N42" s="246"/>
      <c r="O42" s="246"/>
    </row>
    <row r="43" spans="2:17" x14ac:dyDescent="0.15">
      <c r="B43" s="250"/>
      <c r="C43" s="246"/>
      <c r="D43" s="246"/>
      <c r="E43" s="246"/>
      <c r="F43" s="246"/>
      <c r="G43" s="1235" t="s">
        <v>554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65"/>
      <c r="I48" s="365"/>
      <c r="J48" s="365"/>
    </row>
    <row r="49" spans="1:17" x14ac:dyDescent="0.15">
      <c r="B49" s="250"/>
      <c r="C49" s="246"/>
      <c r="D49" s="246"/>
      <c r="E49" s="246"/>
      <c r="F49" s="246"/>
      <c r="G49" s="245" t="s">
        <v>551</v>
      </c>
    </row>
    <row r="50" spans="1:17" x14ac:dyDescent="0.15">
      <c r="B50" s="250"/>
      <c r="C50" s="246"/>
      <c r="D50" s="246"/>
      <c r="E50" s="246"/>
      <c r="F50" s="246"/>
      <c r="G50" s="1244"/>
      <c r="H50" s="1245"/>
      <c r="I50" s="1245"/>
      <c r="J50" s="1246"/>
      <c r="K50" s="347" t="s">
        <v>518</v>
      </c>
      <c r="L50" s="347" t="s">
        <v>519</v>
      </c>
      <c r="M50" s="347" t="s">
        <v>520</v>
      </c>
      <c r="N50" s="347" t="s">
        <v>521</v>
      </c>
      <c r="O50" s="347" t="s">
        <v>522</v>
      </c>
    </row>
    <row r="51" spans="1:17" x14ac:dyDescent="0.15">
      <c r="B51" s="250"/>
      <c r="C51" s="246"/>
      <c r="D51" s="246"/>
      <c r="E51" s="246"/>
      <c r="F51" s="246"/>
      <c r="G51" s="1247" t="s">
        <v>546</v>
      </c>
      <c r="H51" s="1248"/>
      <c r="I51" s="1253" t="s">
        <v>544</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550</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545</v>
      </c>
      <c r="H55" s="1228"/>
      <c r="I55" s="1233" t="s">
        <v>544</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550</v>
      </c>
      <c r="J57" s="1223"/>
      <c r="K57" s="1256"/>
      <c r="L57" s="1256"/>
      <c r="M57" s="1256"/>
      <c r="N57" s="1256"/>
      <c r="O57" s="1256"/>
      <c r="P57" s="363"/>
      <c r="Q57" s="358"/>
    </row>
    <row r="58" spans="1:17" s="357" customFormat="1" x14ac:dyDescent="0.15">
      <c r="A58" s="245"/>
      <c r="B58" s="358"/>
      <c r="C58" s="354"/>
      <c r="D58" s="354"/>
      <c r="E58" s="354"/>
      <c r="F58" s="354"/>
      <c r="G58" s="1231"/>
      <c r="H58" s="1232"/>
      <c r="I58" s="1223"/>
      <c r="J58" s="1223"/>
      <c r="K58" s="1226"/>
      <c r="L58" s="1226"/>
      <c r="M58" s="1226"/>
      <c r="N58" s="1226"/>
      <c r="O58" s="1226"/>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5" t="s">
        <v>548</v>
      </c>
      <c r="I64" s="354"/>
      <c r="J64" s="354"/>
      <c r="K64" s="354"/>
      <c r="L64" s="246"/>
      <c r="M64" s="246"/>
      <c r="N64" s="246"/>
      <c r="O64" s="246"/>
    </row>
    <row r="65" spans="2:30" x14ac:dyDescent="0.15">
      <c r="B65" s="250"/>
      <c r="C65" s="246"/>
      <c r="D65" s="246"/>
      <c r="E65" s="246"/>
      <c r="F65" s="246"/>
      <c r="G65" s="1235" t="s">
        <v>555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547</v>
      </c>
      <c r="I71" s="351"/>
      <c r="J71" s="350"/>
      <c r="K71" s="350"/>
      <c r="L71" s="349"/>
      <c r="M71" s="350"/>
      <c r="N71" s="349"/>
      <c r="O71" s="348"/>
    </row>
    <row r="72" spans="2:30" x14ac:dyDescent="0.15">
      <c r="B72" s="250"/>
      <c r="C72" s="246"/>
      <c r="D72" s="246"/>
      <c r="E72" s="246"/>
      <c r="F72" s="246"/>
      <c r="G72" s="1244"/>
      <c r="H72" s="1245"/>
      <c r="I72" s="1245"/>
      <c r="J72" s="1246"/>
      <c r="K72" s="347" t="s">
        <v>518</v>
      </c>
      <c r="L72" s="347" t="s">
        <v>519</v>
      </c>
      <c r="M72" s="347" t="s">
        <v>520</v>
      </c>
      <c r="N72" s="347" t="s">
        <v>521</v>
      </c>
      <c r="O72" s="347" t="s">
        <v>522</v>
      </c>
    </row>
    <row r="73" spans="2:30" x14ac:dyDescent="0.15">
      <c r="B73" s="250"/>
      <c r="C73" s="246"/>
      <c r="D73" s="246"/>
      <c r="E73" s="246"/>
      <c r="F73" s="246"/>
      <c r="G73" s="1247" t="s">
        <v>546</v>
      </c>
      <c r="H73" s="1248"/>
      <c r="I73" s="1253" t="s">
        <v>544</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543</v>
      </c>
      <c r="J75" s="1233"/>
      <c r="K75" s="1225">
        <v>8.8000000000000007</v>
      </c>
      <c r="L75" s="1225">
        <v>8.1999999999999993</v>
      </c>
      <c r="M75" s="1225">
        <v>7.5</v>
      </c>
      <c r="N75" s="1225">
        <v>7.3</v>
      </c>
      <c r="O75" s="1225">
        <v>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545</v>
      </c>
      <c r="H77" s="1228"/>
      <c r="I77" s="1233" t="s">
        <v>544</v>
      </c>
      <c r="J77" s="1233"/>
      <c r="K77" s="1234">
        <v>5.7</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543</v>
      </c>
      <c r="J79" s="1223"/>
      <c r="K79" s="1224">
        <v>10.8</v>
      </c>
      <c r="L79" s="1224">
        <v>9.8000000000000007</v>
      </c>
      <c r="M79" s="1224">
        <v>9.1</v>
      </c>
      <c r="N79" s="1224">
        <v>7.8</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200111</v>
      </c>
      <c r="E3" s="118"/>
      <c r="F3" s="119">
        <v>146641</v>
      </c>
      <c r="G3" s="120"/>
      <c r="H3" s="121"/>
    </row>
    <row r="4" spans="1:8" x14ac:dyDescent="0.15">
      <c r="A4" s="122"/>
      <c r="B4" s="123"/>
      <c r="C4" s="124"/>
      <c r="D4" s="125">
        <v>195469</v>
      </c>
      <c r="E4" s="126"/>
      <c r="F4" s="127">
        <v>68142</v>
      </c>
      <c r="G4" s="128"/>
      <c r="H4" s="129"/>
    </row>
    <row r="5" spans="1:8" x14ac:dyDescent="0.15">
      <c r="A5" s="110" t="s">
        <v>512</v>
      </c>
      <c r="B5" s="115"/>
      <c r="C5" s="116"/>
      <c r="D5" s="117">
        <v>205602</v>
      </c>
      <c r="E5" s="118"/>
      <c r="F5" s="119">
        <v>174587</v>
      </c>
      <c r="G5" s="120"/>
      <c r="H5" s="121"/>
    </row>
    <row r="6" spans="1:8" x14ac:dyDescent="0.15">
      <c r="A6" s="122"/>
      <c r="B6" s="123"/>
      <c r="C6" s="124"/>
      <c r="D6" s="125">
        <v>105840</v>
      </c>
      <c r="E6" s="126"/>
      <c r="F6" s="127">
        <v>79695</v>
      </c>
      <c r="G6" s="128"/>
      <c r="H6" s="129"/>
    </row>
    <row r="7" spans="1:8" x14ac:dyDescent="0.15">
      <c r="A7" s="110" t="s">
        <v>513</v>
      </c>
      <c r="B7" s="115"/>
      <c r="C7" s="116"/>
      <c r="D7" s="117">
        <v>414505</v>
      </c>
      <c r="E7" s="118"/>
      <c r="F7" s="119">
        <v>175675</v>
      </c>
      <c r="G7" s="120"/>
      <c r="H7" s="121"/>
    </row>
    <row r="8" spans="1:8" x14ac:dyDescent="0.15">
      <c r="A8" s="122"/>
      <c r="B8" s="123"/>
      <c r="C8" s="124"/>
      <c r="D8" s="125">
        <v>177044</v>
      </c>
      <c r="E8" s="126"/>
      <c r="F8" s="127">
        <v>87698</v>
      </c>
      <c r="G8" s="128"/>
      <c r="H8" s="129"/>
    </row>
    <row r="9" spans="1:8" x14ac:dyDescent="0.15">
      <c r="A9" s="110" t="s">
        <v>514</v>
      </c>
      <c r="B9" s="115"/>
      <c r="C9" s="116"/>
      <c r="D9" s="117">
        <v>118382</v>
      </c>
      <c r="E9" s="118"/>
      <c r="F9" s="119">
        <v>280458</v>
      </c>
      <c r="G9" s="120"/>
      <c r="H9" s="121"/>
    </row>
    <row r="10" spans="1:8" x14ac:dyDescent="0.15">
      <c r="A10" s="122"/>
      <c r="B10" s="123"/>
      <c r="C10" s="124"/>
      <c r="D10" s="125">
        <v>92303</v>
      </c>
      <c r="E10" s="126"/>
      <c r="F10" s="127">
        <v>127286</v>
      </c>
      <c r="G10" s="128"/>
      <c r="H10" s="129"/>
    </row>
    <row r="11" spans="1:8" x14ac:dyDescent="0.15">
      <c r="A11" s="110" t="s">
        <v>515</v>
      </c>
      <c r="B11" s="115"/>
      <c r="C11" s="116"/>
      <c r="D11" s="117">
        <v>172417</v>
      </c>
      <c r="E11" s="118"/>
      <c r="F11" s="119">
        <v>291945</v>
      </c>
      <c r="G11" s="120"/>
      <c r="H11" s="121"/>
    </row>
    <row r="12" spans="1:8" x14ac:dyDescent="0.15">
      <c r="A12" s="122"/>
      <c r="B12" s="123"/>
      <c r="C12" s="130"/>
      <c r="D12" s="125">
        <v>101446</v>
      </c>
      <c r="E12" s="126"/>
      <c r="F12" s="127">
        <v>127651</v>
      </c>
      <c r="G12" s="128"/>
      <c r="H12" s="129"/>
    </row>
    <row r="13" spans="1:8" x14ac:dyDescent="0.15">
      <c r="A13" s="110"/>
      <c r="B13" s="115"/>
      <c r="C13" s="131"/>
      <c r="D13" s="132">
        <v>222203</v>
      </c>
      <c r="E13" s="133"/>
      <c r="F13" s="134">
        <v>213861</v>
      </c>
      <c r="G13" s="135"/>
      <c r="H13" s="121"/>
    </row>
    <row r="14" spans="1:8" x14ac:dyDescent="0.15">
      <c r="A14" s="122"/>
      <c r="B14" s="123"/>
      <c r="C14" s="124"/>
      <c r="D14" s="125">
        <v>134420</v>
      </c>
      <c r="E14" s="126"/>
      <c r="F14" s="127">
        <v>98094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10.02</v>
      </c>
      <c r="C19" s="136">
        <f>ROUND(VALUE(SUBSTITUTE(実質収支比率等に係る経年分析!G$48,"▲","-")),2)</f>
        <v>10.64</v>
      </c>
      <c r="D19" s="136">
        <f>ROUND(VALUE(SUBSTITUTE(実質収支比率等に係る経年分析!H$48,"▲","-")),2)</f>
        <v>10.66</v>
      </c>
      <c r="E19" s="136">
        <f>ROUND(VALUE(SUBSTITUTE(実質収支比率等に係る経年分析!I$48,"▲","-")),2)</f>
        <v>11</v>
      </c>
      <c r="F19" s="136">
        <f>ROUND(VALUE(SUBSTITUTE(実質収支比率等に係る経年分析!J$48,"▲","-")),2)</f>
        <v>10.77</v>
      </c>
    </row>
    <row r="20" spans="1:11" x14ac:dyDescent="0.15">
      <c r="A20" s="136" t="s">
        <v>43</v>
      </c>
      <c r="B20" s="136">
        <f>ROUND(VALUE(SUBSTITUTE(実質収支比率等に係る経年分析!F$47,"▲","-")),2)</f>
        <v>24.6</v>
      </c>
      <c r="C20" s="136">
        <f>ROUND(VALUE(SUBSTITUTE(実質収支比率等に係る経年分析!G$47,"▲","-")),2)</f>
        <v>29.9</v>
      </c>
      <c r="D20" s="136">
        <f>ROUND(VALUE(SUBSTITUTE(実質収支比率等に係る経年分析!H$47,"▲","-")),2)</f>
        <v>37.67</v>
      </c>
      <c r="E20" s="136">
        <f>ROUND(VALUE(SUBSTITUTE(実質収支比率等に係る経年分析!I$47,"▲","-")),2)</f>
        <v>35.06</v>
      </c>
      <c r="F20" s="136">
        <f>ROUND(VALUE(SUBSTITUTE(実質収支比率等に係る経年分析!J$47,"▲","-")),2)</f>
        <v>35.1</v>
      </c>
    </row>
    <row r="21" spans="1:11" x14ac:dyDescent="0.15">
      <c r="A21" s="136" t="s">
        <v>44</v>
      </c>
      <c r="B21" s="136">
        <f>IF(ISNUMBER(VALUE(SUBSTITUTE(実質収支比率等に係る経年分析!F$49,"▲","-"))),ROUND(VALUE(SUBSTITUTE(実質収支比率等に係る経年分析!F$49,"▲","-")),2),NA())</f>
        <v>2.16</v>
      </c>
      <c r="C21" s="136">
        <f>IF(ISNUMBER(VALUE(SUBSTITUTE(実質収支比率等に係る経年分析!G$49,"▲","-"))),ROUND(VALUE(SUBSTITUTE(実質収支比率等に係る経年分析!G$49,"▲","-")),2),NA())</f>
        <v>0.54</v>
      </c>
      <c r="D21" s="136">
        <f>IF(ISNUMBER(VALUE(SUBSTITUTE(実質収支比率等に係る経年分析!H$49,"▲","-"))),ROUND(VALUE(SUBSTITUTE(実質収支比率等に係る経年分析!H$49,"▲","-")),2),NA())</f>
        <v>-0.7</v>
      </c>
      <c r="E21" s="136">
        <f>IF(ISNUMBER(VALUE(SUBSTITUTE(実質収支比率等に係る経年分析!I$49,"▲","-"))),ROUND(VALUE(SUBSTITUTE(実質収支比率等に係る経年分析!I$49,"▲","-")),2),NA())</f>
        <v>-0.71</v>
      </c>
      <c r="F21" s="136">
        <f>IF(ISNUMBER(VALUE(SUBSTITUTE(実質収支比率等に係る経年分析!J$49,"▲","-"))),ROUND(VALUE(SUBSTITUTE(実質収支比率等に係る経年分析!J$49,"▲","-")),2),NA())</f>
        <v>-0.37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北部簡易水道事業特別会計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0.26</v>
      </c>
    </row>
    <row r="35" spans="1:16" x14ac:dyDescent="0.15">
      <c r="A35" s="137" t="str">
        <f>IF(連結実質赤字比率に係る赤字・黒字の構成分析!C$35="",NA(),連結実質赤字比率に係る赤字・黒字の構成分析!C$35)</f>
        <v>中央簡易水道事業会計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8.0399999999999991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10.63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10.76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490</v>
      </c>
      <c r="E42" s="138"/>
      <c r="F42" s="138"/>
      <c r="G42" s="138">
        <f>'実質公債費比率（分子）の構造'!L$52</f>
        <v>448</v>
      </c>
      <c r="H42" s="138"/>
      <c r="I42" s="138"/>
      <c r="J42" s="138">
        <f>'実質公債費比率（分子）の構造'!M$52</f>
        <v>450</v>
      </c>
      <c r="K42" s="138"/>
      <c r="L42" s="138"/>
      <c r="M42" s="138">
        <f>'実質公債費比率（分子）の構造'!N$52</f>
        <v>450</v>
      </c>
      <c r="N42" s="138"/>
      <c r="O42" s="138"/>
      <c r="P42" s="138">
        <f>'実質公債費比率（分子）の構造'!O$52</f>
        <v>489</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20</v>
      </c>
      <c r="C44" s="138"/>
      <c r="D44" s="138"/>
      <c r="E44" s="138">
        <f>'実質公債費比率（分子）の構造'!L$50</f>
        <v>19</v>
      </c>
      <c r="F44" s="138"/>
      <c r="G44" s="138"/>
      <c r="H44" s="138">
        <f>'実質公債費比率（分子）の構造'!M$50</f>
        <v>19</v>
      </c>
      <c r="I44" s="138"/>
      <c r="J44" s="138"/>
      <c r="K44" s="138">
        <f>'実質公債費比率（分子）の構造'!N$50</f>
        <v>13</v>
      </c>
      <c r="L44" s="138"/>
      <c r="M44" s="138"/>
      <c r="N44" s="138">
        <f>'実質公債費比率（分子）の構造'!O$50</f>
        <v>1</v>
      </c>
      <c r="O44" s="138"/>
      <c r="P44" s="138"/>
    </row>
    <row r="45" spans="1:16" x14ac:dyDescent="0.15">
      <c r="A45" s="138" t="s">
        <v>54</v>
      </c>
      <c r="B45" s="138">
        <f>'実質公債費比率（分子）の構造'!K$49</f>
        <v>9</v>
      </c>
      <c r="C45" s="138"/>
      <c r="D45" s="138"/>
      <c r="E45" s="138">
        <f>'実質公債費比率（分子）の構造'!L$49</f>
        <v>9</v>
      </c>
      <c r="F45" s="138"/>
      <c r="G45" s="138"/>
      <c r="H45" s="138">
        <f>'実質公債費比率（分子）の構造'!M$49</f>
        <v>10</v>
      </c>
      <c r="I45" s="138"/>
      <c r="J45" s="138"/>
      <c r="K45" s="138">
        <f>'実質公債費比率（分子）の構造'!N$49</f>
        <v>10</v>
      </c>
      <c r="L45" s="138"/>
      <c r="M45" s="138"/>
      <c r="N45" s="138">
        <f>'実質公債費比率（分子）の構造'!O$49</f>
        <v>10</v>
      </c>
      <c r="O45" s="138"/>
      <c r="P45" s="138"/>
    </row>
    <row r="46" spans="1:16" x14ac:dyDescent="0.15">
      <c r="A46" s="138" t="s">
        <v>55</v>
      </c>
      <c r="B46" s="138">
        <f>'実質公債費比率（分子）の構造'!K$48</f>
        <v>172</v>
      </c>
      <c r="C46" s="138"/>
      <c r="D46" s="138"/>
      <c r="E46" s="138">
        <f>'実質公債費比率（分子）の構造'!L$48</f>
        <v>181</v>
      </c>
      <c r="F46" s="138"/>
      <c r="G46" s="138"/>
      <c r="H46" s="138">
        <f>'実質公債費比率（分子）の構造'!M$48</f>
        <v>182</v>
      </c>
      <c r="I46" s="138"/>
      <c r="J46" s="138"/>
      <c r="K46" s="138">
        <f>'実質公債費比率（分子）の構造'!N$48</f>
        <v>167</v>
      </c>
      <c r="L46" s="138"/>
      <c r="M46" s="138"/>
      <c r="N46" s="138">
        <f>'実質公債費比率（分子）の構造'!O$48</f>
        <v>159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551</v>
      </c>
      <c r="C49" s="138"/>
      <c r="D49" s="138"/>
      <c r="E49" s="138">
        <f>'実質公債費比率（分子）の構造'!L$45</f>
        <v>478</v>
      </c>
      <c r="F49" s="138"/>
      <c r="G49" s="138"/>
      <c r="H49" s="138">
        <f>'実質公債費比率（分子）の構造'!M$45</f>
        <v>468</v>
      </c>
      <c r="I49" s="138"/>
      <c r="J49" s="138"/>
      <c r="K49" s="138">
        <f>'実質公債費比率（分子）の構造'!N$45</f>
        <v>486</v>
      </c>
      <c r="L49" s="138"/>
      <c r="M49" s="138"/>
      <c r="N49" s="138">
        <f>'実質公債費比率（分子）の構造'!O$45</f>
        <v>521</v>
      </c>
      <c r="O49" s="138"/>
      <c r="P49" s="138"/>
    </row>
    <row r="50" spans="1:16" x14ac:dyDescent="0.15">
      <c r="A50" s="138" t="s">
        <v>59</v>
      </c>
      <c r="B50" s="138" t="e">
        <f>NA()</f>
        <v>#N/A</v>
      </c>
      <c r="C50" s="138">
        <f>IF(ISNUMBER('実質公債費比率（分子）の構造'!K$53),'実質公債費比率（分子）の構造'!K$53,NA())</f>
        <v>262</v>
      </c>
      <c r="D50" s="138" t="e">
        <f>NA()</f>
        <v>#N/A</v>
      </c>
      <c r="E50" s="138" t="e">
        <f>NA()</f>
        <v>#N/A</v>
      </c>
      <c r="F50" s="138">
        <f>IF(ISNUMBER('実質公債費比率（分子）の構造'!L$53),'実質公債費比率（分子）の構造'!L$53,NA())</f>
        <v>239</v>
      </c>
      <c r="G50" s="138" t="e">
        <f>NA()</f>
        <v>#N/A</v>
      </c>
      <c r="H50" s="138" t="e">
        <f>NA()</f>
        <v>#N/A</v>
      </c>
      <c r="I50" s="138">
        <f>IF(ISNUMBER('実質公債費比率（分子）の構造'!M$53),'実質公債費比率（分子）の構造'!M$53,NA())</f>
        <v>229</v>
      </c>
      <c r="J50" s="138" t="e">
        <f>NA()</f>
        <v>#N/A</v>
      </c>
      <c r="K50" s="138" t="e">
        <f>NA()</f>
        <v>#N/A</v>
      </c>
      <c r="L50" s="138">
        <f>IF(ISNUMBER('実質公債費比率（分子）の構造'!N$53),'実質公債費比率（分子）の構造'!N$53,NA())</f>
        <v>226</v>
      </c>
      <c r="M50" s="138" t="e">
        <f>NA()</f>
        <v>#N/A</v>
      </c>
      <c r="N50" s="138" t="e">
        <f>NA()</f>
        <v>#N/A</v>
      </c>
      <c r="O50" s="138">
        <f>IF(ISNUMBER('実質公債費比率（分子）の構造'!O$53),'実質公債費比率（分子）の構造'!O$53,NA())</f>
        <v>202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4210</v>
      </c>
      <c r="E56" s="137"/>
      <c r="F56" s="137"/>
      <c r="G56" s="137">
        <f>'将来負担比率（分子）の構造'!J$52</f>
        <v>4206</v>
      </c>
      <c r="H56" s="137"/>
      <c r="I56" s="137"/>
      <c r="J56" s="137">
        <f>'将来負担比率（分子）の構造'!K$52</f>
        <v>4628</v>
      </c>
      <c r="K56" s="137"/>
      <c r="L56" s="137"/>
      <c r="M56" s="137">
        <f>'将来負担比率（分子）の構造'!L$52</f>
        <v>4577</v>
      </c>
      <c r="N56" s="137"/>
      <c r="O56" s="137"/>
      <c r="P56" s="137">
        <f>'将来負担比率（分子）の構造'!M$52</f>
        <v>4500</v>
      </c>
    </row>
    <row r="57" spans="1:16" x14ac:dyDescent="0.15">
      <c r="A57" s="137" t="s">
        <v>36</v>
      </c>
      <c r="B57" s="137"/>
      <c r="C57" s="137"/>
      <c r="D57" s="137">
        <f>'将来負担比率（分子）の構造'!I$51</f>
        <v>443</v>
      </c>
      <c r="E57" s="137"/>
      <c r="F57" s="137"/>
      <c r="G57" s="137">
        <f>'将来負担比率（分子）の構造'!J$51</f>
        <v>338</v>
      </c>
      <c r="H57" s="137"/>
      <c r="I57" s="137"/>
      <c r="J57" s="137">
        <f>'将来負担比率（分子）の構造'!K$51</f>
        <v>290</v>
      </c>
      <c r="K57" s="137"/>
      <c r="L57" s="137"/>
      <c r="M57" s="137">
        <f>'将来負担比率（分子）の構造'!L$51</f>
        <v>273</v>
      </c>
      <c r="N57" s="137"/>
      <c r="O57" s="137"/>
      <c r="P57" s="137">
        <f>'将来負担比率（分子）の構造'!M$51</f>
        <v>271</v>
      </c>
    </row>
    <row r="58" spans="1:16" x14ac:dyDescent="0.15">
      <c r="A58" s="137" t="s">
        <v>35</v>
      </c>
      <c r="B58" s="137"/>
      <c r="C58" s="137"/>
      <c r="D58" s="137">
        <f>'将来負担比率（分子）の構造'!I$50</f>
        <v>3045</v>
      </c>
      <c r="E58" s="137"/>
      <c r="F58" s="137"/>
      <c r="G58" s="137">
        <f>'将来負担比率（分子）の構造'!J$50</f>
        <v>3525</v>
      </c>
      <c r="H58" s="137"/>
      <c r="I58" s="137"/>
      <c r="J58" s="137">
        <f>'将来負担比率（分子）の構造'!K$50</f>
        <v>3753</v>
      </c>
      <c r="K58" s="137"/>
      <c r="L58" s="137"/>
      <c r="M58" s="137">
        <f>'将来負担比率（分子）の構造'!L$50</f>
        <v>3975</v>
      </c>
      <c r="N58" s="137"/>
      <c r="O58" s="137"/>
      <c r="P58" s="137">
        <f>'将来負担比率（分子）の構造'!M$50</f>
        <v>4139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1173</v>
      </c>
      <c r="C62" s="137"/>
      <c r="D62" s="137"/>
      <c r="E62" s="137">
        <f>'将来負担比率（分子）の構造'!J$45</f>
        <v>1151</v>
      </c>
      <c r="F62" s="137"/>
      <c r="G62" s="137"/>
      <c r="H62" s="137">
        <f>'将来負担比率（分子）の構造'!K$45</f>
        <v>1044</v>
      </c>
      <c r="I62" s="137"/>
      <c r="J62" s="137"/>
      <c r="K62" s="137">
        <f>'将来負担比率（分子）の構造'!L$45</f>
        <v>1037</v>
      </c>
      <c r="L62" s="137"/>
      <c r="M62" s="137"/>
      <c r="N62" s="137">
        <f>'将来負担比率（分子）の構造'!M$45</f>
        <v>1027</v>
      </c>
      <c r="O62" s="137"/>
      <c r="P62" s="137"/>
    </row>
    <row r="63" spans="1:16" x14ac:dyDescent="0.15">
      <c r="A63" s="137" t="s">
        <v>28</v>
      </c>
      <c r="B63" s="137">
        <f>'将来負担比率（分子）の構造'!I$44</f>
        <v>49</v>
      </c>
      <c r="C63" s="137"/>
      <c r="D63" s="137"/>
      <c r="E63" s="137">
        <f>'将来負担比率（分子）の構造'!J$44</f>
        <v>40</v>
      </c>
      <c r="F63" s="137"/>
      <c r="G63" s="137"/>
      <c r="H63" s="137">
        <f>'将来負担比率（分子）の構造'!K$44</f>
        <v>30</v>
      </c>
      <c r="I63" s="137"/>
      <c r="J63" s="137"/>
      <c r="K63" s="137">
        <f>'将来負担比率（分子）の構造'!L$44</f>
        <v>21</v>
      </c>
      <c r="L63" s="137"/>
      <c r="M63" s="137"/>
      <c r="N63" s="137">
        <f>'将来負担比率（分子）の構造'!M$44</f>
        <v>11</v>
      </c>
      <c r="O63" s="137"/>
      <c r="P63" s="137"/>
    </row>
    <row r="64" spans="1:16" x14ac:dyDescent="0.15">
      <c r="A64" s="137" t="s">
        <v>27</v>
      </c>
      <c r="B64" s="137">
        <f>'将来負担比率（分子）の構造'!I$43</f>
        <v>1487</v>
      </c>
      <c r="C64" s="137"/>
      <c r="D64" s="137"/>
      <c r="E64" s="137">
        <f>'将来負担比率（分子）の構造'!J$43</f>
        <v>1362</v>
      </c>
      <c r="F64" s="137"/>
      <c r="G64" s="137"/>
      <c r="H64" s="137">
        <f>'将来負担比率（分子）の構造'!K$43</f>
        <v>1236</v>
      </c>
      <c r="I64" s="137"/>
      <c r="J64" s="137"/>
      <c r="K64" s="137">
        <f>'将来負担比率（分子）の構造'!L$43</f>
        <v>1128</v>
      </c>
      <c r="L64" s="137"/>
      <c r="M64" s="137"/>
      <c r="N64" s="137">
        <f>'将来負担比率（分子）の構造'!M$43</f>
        <v>1044</v>
      </c>
      <c r="O64" s="137"/>
      <c r="P64" s="137"/>
    </row>
    <row r="65" spans="1:16" x14ac:dyDescent="0.15">
      <c r="A65" s="137" t="s">
        <v>26</v>
      </c>
      <c r="B65" s="137">
        <f>'将来負担比率（分子）の構造'!I$42</f>
        <v>54</v>
      </c>
      <c r="C65" s="137"/>
      <c r="D65" s="137"/>
      <c r="E65" s="137">
        <f>'将来負担比率（分子）の構造'!J$42</f>
        <v>35</v>
      </c>
      <c r="F65" s="137"/>
      <c r="G65" s="137"/>
      <c r="H65" s="137">
        <f>'将来負担比率（分子）の構造'!K$42</f>
        <v>64</v>
      </c>
      <c r="I65" s="137"/>
      <c r="J65" s="137"/>
      <c r="K65" s="137">
        <f>'将来負担比率（分子）の構造'!L$42</f>
        <v>47</v>
      </c>
      <c r="L65" s="137"/>
      <c r="M65" s="137"/>
      <c r="N65" s="137">
        <f>'将来負担比率（分子）の構造'!M$42</f>
        <v>34</v>
      </c>
      <c r="O65" s="137"/>
      <c r="P65" s="137"/>
    </row>
    <row r="66" spans="1:16" x14ac:dyDescent="0.15">
      <c r="A66" s="137" t="s">
        <v>25</v>
      </c>
      <c r="B66" s="137">
        <f>'将来負担比率（分子）の構造'!I$41</f>
        <v>4604</v>
      </c>
      <c r="C66" s="137"/>
      <c r="D66" s="137"/>
      <c r="E66" s="137">
        <f>'将来負担比率（分子）の構造'!J$41</f>
        <v>4631</v>
      </c>
      <c r="F66" s="137"/>
      <c r="G66" s="137"/>
      <c r="H66" s="137">
        <f>'将来負担比率（分子）の構造'!K$41</f>
        <v>5429</v>
      </c>
      <c r="I66" s="137"/>
      <c r="J66" s="137"/>
      <c r="K66" s="137">
        <f>'将来負担比率（分子）の構造'!L$41</f>
        <v>5331</v>
      </c>
      <c r="L66" s="137"/>
      <c r="M66" s="137"/>
      <c r="N66" s="137">
        <f>'将来負担比率（分子）の構造'!M$41</f>
        <v>5229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398114</v>
      </c>
      <c r="S5" s="615"/>
      <c r="T5" s="615"/>
      <c r="U5" s="615"/>
      <c r="V5" s="615"/>
      <c r="W5" s="615"/>
      <c r="X5" s="615"/>
      <c r="Y5" s="616"/>
      <c r="Z5" s="617">
        <v>7.3</v>
      </c>
      <c r="AA5" s="617"/>
      <c r="AB5" s="617"/>
      <c r="AC5" s="617"/>
      <c r="AD5" s="618">
        <v>398114</v>
      </c>
      <c r="AE5" s="618"/>
      <c r="AF5" s="618"/>
      <c r="AG5" s="618"/>
      <c r="AH5" s="618"/>
      <c r="AI5" s="618"/>
      <c r="AJ5" s="618"/>
      <c r="AK5" s="618"/>
      <c r="AL5" s="619">
        <v>11.6</v>
      </c>
      <c r="AM5" s="620"/>
      <c r="AN5" s="620"/>
      <c r="AO5" s="621"/>
      <c r="AP5" s="611" t="s">
        <v>209</v>
      </c>
      <c r="AQ5" s="612"/>
      <c r="AR5" s="612"/>
      <c r="AS5" s="612"/>
      <c r="AT5" s="612"/>
      <c r="AU5" s="612"/>
      <c r="AV5" s="612"/>
      <c r="AW5" s="612"/>
      <c r="AX5" s="612"/>
      <c r="AY5" s="612"/>
      <c r="AZ5" s="612"/>
      <c r="BA5" s="612"/>
      <c r="BB5" s="612"/>
      <c r="BC5" s="612"/>
      <c r="BD5" s="612"/>
      <c r="BE5" s="612"/>
      <c r="BF5" s="613"/>
      <c r="BG5" s="625">
        <v>398114</v>
      </c>
      <c r="BH5" s="626"/>
      <c r="BI5" s="626"/>
      <c r="BJ5" s="626"/>
      <c r="BK5" s="626"/>
      <c r="BL5" s="626"/>
      <c r="BM5" s="626"/>
      <c r="BN5" s="627"/>
      <c r="BO5" s="628">
        <v>100</v>
      </c>
      <c r="BP5" s="628"/>
      <c r="BQ5" s="628"/>
      <c r="BR5" s="628"/>
      <c r="BS5" s="629">
        <v>1586</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95662</v>
      </c>
      <c r="S6" s="626"/>
      <c r="T6" s="626"/>
      <c r="U6" s="626"/>
      <c r="V6" s="626"/>
      <c r="W6" s="626"/>
      <c r="X6" s="626"/>
      <c r="Y6" s="627"/>
      <c r="Z6" s="628">
        <v>1.8</v>
      </c>
      <c r="AA6" s="628"/>
      <c r="AB6" s="628"/>
      <c r="AC6" s="628"/>
      <c r="AD6" s="629">
        <v>95662</v>
      </c>
      <c r="AE6" s="629"/>
      <c r="AF6" s="629"/>
      <c r="AG6" s="629"/>
      <c r="AH6" s="629"/>
      <c r="AI6" s="629"/>
      <c r="AJ6" s="629"/>
      <c r="AK6" s="629"/>
      <c r="AL6" s="630">
        <v>2.8</v>
      </c>
      <c r="AM6" s="631"/>
      <c r="AN6" s="631"/>
      <c r="AO6" s="632"/>
      <c r="AP6" s="622" t="s">
        <v>214</v>
      </c>
      <c r="AQ6" s="623"/>
      <c r="AR6" s="623"/>
      <c r="AS6" s="623"/>
      <c r="AT6" s="623"/>
      <c r="AU6" s="623"/>
      <c r="AV6" s="623"/>
      <c r="AW6" s="623"/>
      <c r="AX6" s="623"/>
      <c r="AY6" s="623"/>
      <c r="AZ6" s="623"/>
      <c r="BA6" s="623"/>
      <c r="BB6" s="623"/>
      <c r="BC6" s="623"/>
      <c r="BD6" s="623"/>
      <c r="BE6" s="623"/>
      <c r="BF6" s="624"/>
      <c r="BG6" s="625">
        <v>398114</v>
      </c>
      <c r="BH6" s="626"/>
      <c r="BI6" s="626"/>
      <c r="BJ6" s="626"/>
      <c r="BK6" s="626"/>
      <c r="BL6" s="626"/>
      <c r="BM6" s="626"/>
      <c r="BN6" s="627"/>
      <c r="BO6" s="628">
        <v>100</v>
      </c>
      <c r="BP6" s="628"/>
      <c r="BQ6" s="628"/>
      <c r="BR6" s="628"/>
      <c r="BS6" s="629">
        <v>1586</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70557</v>
      </c>
      <c r="CS6" s="626"/>
      <c r="CT6" s="626"/>
      <c r="CU6" s="626"/>
      <c r="CV6" s="626"/>
      <c r="CW6" s="626"/>
      <c r="CX6" s="626"/>
      <c r="CY6" s="627"/>
      <c r="CZ6" s="628">
        <v>1.4</v>
      </c>
      <c r="DA6" s="628"/>
      <c r="DB6" s="628"/>
      <c r="DC6" s="628"/>
      <c r="DD6" s="634" t="s">
        <v>216</v>
      </c>
      <c r="DE6" s="626"/>
      <c r="DF6" s="626"/>
      <c r="DG6" s="626"/>
      <c r="DH6" s="626"/>
      <c r="DI6" s="626"/>
      <c r="DJ6" s="626"/>
      <c r="DK6" s="626"/>
      <c r="DL6" s="626"/>
      <c r="DM6" s="626"/>
      <c r="DN6" s="626"/>
      <c r="DO6" s="626"/>
      <c r="DP6" s="627"/>
      <c r="DQ6" s="634">
        <v>70549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439</v>
      </c>
      <c r="S7" s="626"/>
      <c r="T7" s="626"/>
      <c r="U7" s="626"/>
      <c r="V7" s="626"/>
      <c r="W7" s="626"/>
      <c r="X7" s="626"/>
      <c r="Y7" s="627"/>
      <c r="Z7" s="628">
        <v>0</v>
      </c>
      <c r="AA7" s="628"/>
      <c r="AB7" s="628"/>
      <c r="AC7" s="628"/>
      <c r="AD7" s="629">
        <v>439</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189680</v>
      </c>
      <c r="BH7" s="626"/>
      <c r="BI7" s="626"/>
      <c r="BJ7" s="626"/>
      <c r="BK7" s="626"/>
      <c r="BL7" s="626"/>
      <c r="BM7" s="626"/>
      <c r="BN7" s="627"/>
      <c r="BO7" s="628">
        <v>47.6</v>
      </c>
      <c r="BP7" s="628"/>
      <c r="BQ7" s="628"/>
      <c r="BR7" s="628"/>
      <c r="BS7" s="629">
        <v>1586</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989093</v>
      </c>
      <c r="CS7" s="626"/>
      <c r="CT7" s="626"/>
      <c r="CU7" s="626"/>
      <c r="CV7" s="626"/>
      <c r="CW7" s="626"/>
      <c r="CX7" s="626"/>
      <c r="CY7" s="627"/>
      <c r="CZ7" s="628">
        <v>19.600000000000001</v>
      </c>
      <c r="DA7" s="628"/>
      <c r="DB7" s="628"/>
      <c r="DC7" s="628"/>
      <c r="DD7" s="634">
        <v>138005</v>
      </c>
      <c r="DE7" s="626"/>
      <c r="DF7" s="626"/>
      <c r="DG7" s="626"/>
      <c r="DH7" s="626"/>
      <c r="DI7" s="626"/>
      <c r="DJ7" s="626"/>
      <c r="DK7" s="626"/>
      <c r="DL7" s="626"/>
      <c r="DM7" s="626"/>
      <c r="DN7" s="626"/>
      <c r="DO7" s="626"/>
      <c r="DP7" s="627"/>
      <c r="DQ7" s="634">
        <v>817751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814</v>
      </c>
      <c r="S8" s="626"/>
      <c r="T8" s="626"/>
      <c r="U8" s="626"/>
      <c r="V8" s="626"/>
      <c r="W8" s="626"/>
      <c r="X8" s="626"/>
      <c r="Y8" s="627"/>
      <c r="Z8" s="628">
        <v>0</v>
      </c>
      <c r="AA8" s="628"/>
      <c r="AB8" s="628"/>
      <c r="AC8" s="628"/>
      <c r="AD8" s="629">
        <v>814</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7035</v>
      </c>
      <c r="BH8" s="626"/>
      <c r="BI8" s="626"/>
      <c r="BJ8" s="626"/>
      <c r="BK8" s="626"/>
      <c r="BL8" s="626"/>
      <c r="BM8" s="626"/>
      <c r="BN8" s="627"/>
      <c r="BO8" s="628">
        <v>1.8</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717110</v>
      </c>
      <c r="CS8" s="626"/>
      <c r="CT8" s="626"/>
      <c r="CU8" s="626"/>
      <c r="CV8" s="626"/>
      <c r="CW8" s="626"/>
      <c r="CX8" s="626"/>
      <c r="CY8" s="627"/>
      <c r="CZ8" s="628">
        <v>14.2</v>
      </c>
      <c r="DA8" s="628"/>
      <c r="DB8" s="628"/>
      <c r="DC8" s="628"/>
      <c r="DD8" s="634">
        <v>8240</v>
      </c>
      <c r="DE8" s="626"/>
      <c r="DF8" s="626"/>
      <c r="DG8" s="626"/>
      <c r="DH8" s="626"/>
      <c r="DI8" s="626"/>
      <c r="DJ8" s="626"/>
      <c r="DK8" s="626"/>
      <c r="DL8" s="626"/>
      <c r="DM8" s="626"/>
      <c r="DN8" s="626"/>
      <c r="DO8" s="626"/>
      <c r="DP8" s="627"/>
      <c r="DQ8" s="634">
        <v>420648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489</v>
      </c>
      <c r="S9" s="626"/>
      <c r="T9" s="626"/>
      <c r="U9" s="626"/>
      <c r="V9" s="626"/>
      <c r="W9" s="626"/>
      <c r="X9" s="626"/>
      <c r="Y9" s="627"/>
      <c r="Z9" s="628">
        <v>0</v>
      </c>
      <c r="AA9" s="628"/>
      <c r="AB9" s="628"/>
      <c r="AC9" s="628"/>
      <c r="AD9" s="629">
        <v>489</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163810</v>
      </c>
      <c r="BH9" s="626"/>
      <c r="BI9" s="626"/>
      <c r="BJ9" s="626"/>
      <c r="BK9" s="626"/>
      <c r="BL9" s="626"/>
      <c r="BM9" s="626"/>
      <c r="BN9" s="627"/>
      <c r="BO9" s="628">
        <v>41.1</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586762</v>
      </c>
      <c r="CS9" s="626"/>
      <c r="CT9" s="626"/>
      <c r="CU9" s="626"/>
      <c r="CV9" s="626"/>
      <c r="CW9" s="626"/>
      <c r="CX9" s="626"/>
      <c r="CY9" s="627"/>
      <c r="CZ9" s="628">
        <v>11.6</v>
      </c>
      <c r="DA9" s="628"/>
      <c r="DB9" s="628"/>
      <c r="DC9" s="628"/>
      <c r="DD9" s="634">
        <v>117550</v>
      </c>
      <c r="DE9" s="626"/>
      <c r="DF9" s="626"/>
      <c r="DG9" s="626"/>
      <c r="DH9" s="626"/>
      <c r="DI9" s="626"/>
      <c r="DJ9" s="626"/>
      <c r="DK9" s="626"/>
      <c r="DL9" s="626"/>
      <c r="DM9" s="626"/>
      <c r="DN9" s="626"/>
      <c r="DO9" s="626"/>
      <c r="DP9" s="627"/>
      <c r="DQ9" s="634">
        <v>440793</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88648</v>
      </c>
      <c r="S10" s="626"/>
      <c r="T10" s="626"/>
      <c r="U10" s="626"/>
      <c r="V10" s="626"/>
      <c r="W10" s="626"/>
      <c r="X10" s="626"/>
      <c r="Y10" s="627"/>
      <c r="Z10" s="628">
        <v>1.6</v>
      </c>
      <c r="AA10" s="628"/>
      <c r="AB10" s="628"/>
      <c r="AC10" s="628"/>
      <c r="AD10" s="629">
        <v>88648</v>
      </c>
      <c r="AE10" s="629"/>
      <c r="AF10" s="629"/>
      <c r="AG10" s="629"/>
      <c r="AH10" s="629"/>
      <c r="AI10" s="629"/>
      <c r="AJ10" s="629"/>
      <c r="AK10" s="629"/>
      <c r="AL10" s="630">
        <v>2.6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10826</v>
      </c>
      <c r="BH10" s="626"/>
      <c r="BI10" s="626"/>
      <c r="BJ10" s="626"/>
      <c r="BK10" s="626"/>
      <c r="BL10" s="626"/>
      <c r="BM10" s="626"/>
      <c r="BN10" s="627"/>
      <c r="BO10" s="628">
        <v>2.7</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5952</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952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8009</v>
      </c>
      <c r="BH11" s="626"/>
      <c r="BI11" s="626"/>
      <c r="BJ11" s="626"/>
      <c r="BK11" s="626"/>
      <c r="BL11" s="626"/>
      <c r="BM11" s="626"/>
      <c r="BN11" s="627"/>
      <c r="BO11" s="628">
        <v>2</v>
      </c>
      <c r="BP11" s="628"/>
      <c r="BQ11" s="628"/>
      <c r="BR11" s="628"/>
      <c r="BS11" s="634">
        <v>1586</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371722</v>
      </c>
      <c r="CS11" s="626"/>
      <c r="CT11" s="626"/>
      <c r="CU11" s="626"/>
      <c r="CV11" s="626"/>
      <c r="CW11" s="626"/>
      <c r="CX11" s="626"/>
      <c r="CY11" s="627"/>
      <c r="CZ11" s="628">
        <v>7.4</v>
      </c>
      <c r="DA11" s="628"/>
      <c r="DB11" s="628"/>
      <c r="DC11" s="628"/>
      <c r="DD11" s="634">
        <v>121941</v>
      </c>
      <c r="DE11" s="626"/>
      <c r="DF11" s="626"/>
      <c r="DG11" s="626"/>
      <c r="DH11" s="626"/>
      <c r="DI11" s="626"/>
      <c r="DJ11" s="626"/>
      <c r="DK11" s="626"/>
      <c r="DL11" s="626"/>
      <c r="DM11" s="626"/>
      <c r="DN11" s="626"/>
      <c r="DO11" s="626"/>
      <c r="DP11" s="627"/>
      <c r="DQ11" s="634">
        <v>244735</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160361</v>
      </c>
      <c r="BH12" s="626"/>
      <c r="BI12" s="626"/>
      <c r="BJ12" s="626"/>
      <c r="BK12" s="626"/>
      <c r="BL12" s="626"/>
      <c r="BM12" s="626"/>
      <c r="BN12" s="627"/>
      <c r="BO12" s="628">
        <v>40.299999999999997</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261867</v>
      </c>
      <c r="CS12" s="626"/>
      <c r="CT12" s="626"/>
      <c r="CU12" s="626"/>
      <c r="CV12" s="626"/>
      <c r="CW12" s="626"/>
      <c r="CX12" s="626"/>
      <c r="CY12" s="627"/>
      <c r="CZ12" s="628">
        <v>5.2</v>
      </c>
      <c r="DA12" s="628"/>
      <c r="DB12" s="628"/>
      <c r="DC12" s="628"/>
      <c r="DD12" s="634">
        <v>76555</v>
      </c>
      <c r="DE12" s="626"/>
      <c r="DF12" s="626"/>
      <c r="DG12" s="626"/>
      <c r="DH12" s="626"/>
      <c r="DI12" s="626"/>
      <c r="DJ12" s="626"/>
      <c r="DK12" s="626"/>
      <c r="DL12" s="626"/>
      <c r="DM12" s="626"/>
      <c r="DN12" s="626"/>
      <c r="DO12" s="626"/>
      <c r="DP12" s="627"/>
      <c r="DQ12" s="634">
        <v>204087</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16254</v>
      </c>
      <c r="S13" s="626"/>
      <c r="T13" s="626"/>
      <c r="U13" s="626"/>
      <c r="V13" s="626"/>
      <c r="W13" s="626"/>
      <c r="X13" s="626"/>
      <c r="Y13" s="627"/>
      <c r="Z13" s="628">
        <v>0.3</v>
      </c>
      <c r="AA13" s="628"/>
      <c r="AB13" s="628"/>
      <c r="AC13" s="628"/>
      <c r="AD13" s="629">
        <v>16254</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157198</v>
      </c>
      <c r="BH13" s="626"/>
      <c r="BI13" s="626"/>
      <c r="BJ13" s="626"/>
      <c r="BK13" s="626"/>
      <c r="BL13" s="626"/>
      <c r="BM13" s="626"/>
      <c r="BN13" s="627"/>
      <c r="BO13" s="628">
        <v>39.5</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652936</v>
      </c>
      <c r="CS13" s="626"/>
      <c r="CT13" s="626"/>
      <c r="CU13" s="626"/>
      <c r="CV13" s="626"/>
      <c r="CW13" s="626"/>
      <c r="CX13" s="626"/>
      <c r="CY13" s="627"/>
      <c r="CZ13" s="628">
        <v>12.9</v>
      </c>
      <c r="DA13" s="628"/>
      <c r="DB13" s="628"/>
      <c r="DC13" s="628"/>
      <c r="DD13" s="634">
        <v>263257</v>
      </c>
      <c r="DE13" s="626"/>
      <c r="DF13" s="626"/>
      <c r="DG13" s="626"/>
      <c r="DH13" s="626"/>
      <c r="DI13" s="626"/>
      <c r="DJ13" s="626"/>
      <c r="DK13" s="626"/>
      <c r="DL13" s="626"/>
      <c r="DM13" s="626"/>
      <c r="DN13" s="626"/>
      <c r="DO13" s="626"/>
      <c r="DP13" s="627"/>
      <c r="DQ13" s="634">
        <v>466719</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12155</v>
      </c>
      <c r="BH14" s="626"/>
      <c r="BI14" s="626"/>
      <c r="BJ14" s="626"/>
      <c r="BK14" s="626"/>
      <c r="BL14" s="626"/>
      <c r="BM14" s="626"/>
      <c r="BN14" s="627"/>
      <c r="BO14" s="628">
        <v>3.1</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193912</v>
      </c>
      <c r="CS14" s="626"/>
      <c r="CT14" s="626"/>
      <c r="CU14" s="626"/>
      <c r="CV14" s="626"/>
      <c r="CW14" s="626"/>
      <c r="CX14" s="626"/>
      <c r="CY14" s="627"/>
      <c r="CZ14" s="628">
        <v>3.8</v>
      </c>
      <c r="DA14" s="628"/>
      <c r="DB14" s="628"/>
      <c r="DC14" s="628"/>
      <c r="DD14" s="634" t="s">
        <v>112</v>
      </c>
      <c r="DE14" s="626"/>
      <c r="DF14" s="626"/>
      <c r="DG14" s="626"/>
      <c r="DH14" s="626"/>
      <c r="DI14" s="626"/>
      <c r="DJ14" s="626"/>
      <c r="DK14" s="626"/>
      <c r="DL14" s="626"/>
      <c r="DM14" s="626"/>
      <c r="DN14" s="626"/>
      <c r="DO14" s="626"/>
      <c r="DP14" s="627"/>
      <c r="DQ14" s="634">
        <v>193912</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1142</v>
      </c>
      <c r="S15" s="626"/>
      <c r="T15" s="626"/>
      <c r="U15" s="626"/>
      <c r="V15" s="626"/>
      <c r="W15" s="626"/>
      <c r="X15" s="626"/>
      <c r="Y15" s="627"/>
      <c r="Z15" s="628">
        <v>0</v>
      </c>
      <c r="AA15" s="628"/>
      <c r="AB15" s="628"/>
      <c r="AC15" s="628"/>
      <c r="AD15" s="629">
        <v>1142</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35918</v>
      </c>
      <c r="BH15" s="626"/>
      <c r="BI15" s="626"/>
      <c r="BJ15" s="626"/>
      <c r="BK15" s="626"/>
      <c r="BL15" s="626"/>
      <c r="BM15" s="626"/>
      <c r="BN15" s="627"/>
      <c r="BO15" s="628">
        <v>9</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646019</v>
      </c>
      <c r="CS15" s="626"/>
      <c r="CT15" s="626"/>
      <c r="CU15" s="626"/>
      <c r="CV15" s="626"/>
      <c r="CW15" s="626"/>
      <c r="CX15" s="626"/>
      <c r="CY15" s="627"/>
      <c r="CZ15" s="628">
        <v>12.8</v>
      </c>
      <c r="DA15" s="628"/>
      <c r="DB15" s="628"/>
      <c r="DC15" s="628"/>
      <c r="DD15" s="634">
        <v>62917</v>
      </c>
      <c r="DE15" s="626"/>
      <c r="DF15" s="626"/>
      <c r="DG15" s="626"/>
      <c r="DH15" s="626"/>
      <c r="DI15" s="626"/>
      <c r="DJ15" s="626"/>
      <c r="DK15" s="626"/>
      <c r="DL15" s="626"/>
      <c r="DM15" s="626"/>
      <c r="DN15" s="626"/>
      <c r="DO15" s="626"/>
      <c r="DP15" s="627"/>
      <c r="DQ15" s="634">
        <v>581233</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3053398</v>
      </c>
      <c r="S16" s="626"/>
      <c r="T16" s="626"/>
      <c r="U16" s="626"/>
      <c r="V16" s="626"/>
      <c r="W16" s="626"/>
      <c r="X16" s="626"/>
      <c r="Y16" s="627"/>
      <c r="Z16" s="628">
        <v>56</v>
      </c>
      <c r="AA16" s="628"/>
      <c r="AB16" s="628"/>
      <c r="AC16" s="628"/>
      <c r="AD16" s="629">
        <v>2834152</v>
      </c>
      <c r="AE16" s="629"/>
      <c r="AF16" s="629"/>
      <c r="AG16" s="629"/>
      <c r="AH16" s="629"/>
      <c r="AI16" s="629"/>
      <c r="AJ16" s="629"/>
      <c r="AK16" s="629"/>
      <c r="AL16" s="630">
        <v>82.5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31674</v>
      </c>
      <c r="CS16" s="626"/>
      <c r="CT16" s="626"/>
      <c r="CU16" s="626"/>
      <c r="CV16" s="626"/>
      <c r="CW16" s="626"/>
      <c r="CX16" s="626"/>
      <c r="CY16" s="627"/>
      <c r="CZ16" s="628">
        <v>0.6</v>
      </c>
      <c r="DA16" s="628"/>
      <c r="DB16" s="628"/>
      <c r="DC16" s="628"/>
      <c r="DD16" s="634" t="s">
        <v>112</v>
      </c>
      <c r="DE16" s="626"/>
      <c r="DF16" s="626"/>
      <c r="DG16" s="626"/>
      <c r="DH16" s="626"/>
      <c r="DI16" s="626"/>
      <c r="DJ16" s="626"/>
      <c r="DK16" s="626"/>
      <c r="DL16" s="626"/>
      <c r="DM16" s="626"/>
      <c r="DN16" s="626"/>
      <c r="DO16" s="626"/>
      <c r="DP16" s="627"/>
      <c r="DQ16" s="634">
        <v>31674</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2834152</v>
      </c>
      <c r="S17" s="626"/>
      <c r="T17" s="626"/>
      <c r="U17" s="626"/>
      <c r="V17" s="626"/>
      <c r="W17" s="626"/>
      <c r="X17" s="626"/>
      <c r="Y17" s="627"/>
      <c r="Z17" s="628">
        <v>52</v>
      </c>
      <c r="AA17" s="628"/>
      <c r="AB17" s="628"/>
      <c r="AC17" s="628"/>
      <c r="AD17" s="629">
        <v>2834152</v>
      </c>
      <c r="AE17" s="629"/>
      <c r="AF17" s="629"/>
      <c r="AG17" s="629"/>
      <c r="AH17" s="629"/>
      <c r="AI17" s="629"/>
      <c r="AJ17" s="629"/>
      <c r="AK17" s="629"/>
      <c r="AL17" s="630">
        <v>82.5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520613</v>
      </c>
      <c r="CS17" s="626"/>
      <c r="CT17" s="626"/>
      <c r="CU17" s="626"/>
      <c r="CV17" s="626"/>
      <c r="CW17" s="626"/>
      <c r="CX17" s="626"/>
      <c r="CY17" s="627"/>
      <c r="CZ17" s="628">
        <v>10.3</v>
      </c>
      <c r="DA17" s="628"/>
      <c r="DB17" s="628"/>
      <c r="DC17" s="628"/>
      <c r="DD17" s="634" t="s">
        <v>112</v>
      </c>
      <c r="DE17" s="626"/>
      <c r="DF17" s="626"/>
      <c r="DG17" s="626"/>
      <c r="DH17" s="626"/>
      <c r="DI17" s="626"/>
      <c r="DJ17" s="626"/>
      <c r="DK17" s="626"/>
      <c r="DL17" s="626"/>
      <c r="DM17" s="626"/>
      <c r="DN17" s="626"/>
      <c r="DO17" s="626"/>
      <c r="DP17" s="627"/>
      <c r="DQ17" s="634">
        <v>472893</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219246</v>
      </c>
      <c r="S18" s="626"/>
      <c r="T18" s="626"/>
      <c r="U18" s="626"/>
      <c r="V18" s="626"/>
      <c r="W18" s="626"/>
      <c r="X18" s="626"/>
      <c r="Y18" s="627"/>
      <c r="Z18" s="628">
        <v>4</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3654960</v>
      </c>
      <c r="S20" s="626"/>
      <c r="T20" s="626"/>
      <c r="U20" s="626"/>
      <c r="V20" s="626"/>
      <c r="W20" s="626"/>
      <c r="X20" s="626"/>
      <c r="Y20" s="627"/>
      <c r="Z20" s="628">
        <v>67.099999999999994</v>
      </c>
      <c r="AA20" s="628"/>
      <c r="AB20" s="628"/>
      <c r="AC20" s="628"/>
      <c r="AD20" s="629">
        <v>3435714</v>
      </c>
      <c r="AE20" s="629"/>
      <c r="AF20" s="629"/>
      <c r="AG20" s="629"/>
      <c r="AH20" s="629"/>
      <c r="AI20" s="629"/>
      <c r="AJ20" s="629"/>
      <c r="AK20" s="629"/>
      <c r="AL20" s="630">
        <v>100</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5048217</v>
      </c>
      <c r="CS20" s="626"/>
      <c r="CT20" s="626"/>
      <c r="CU20" s="626"/>
      <c r="CV20" s="626"/>
      <c r="CW20" s="626"/>
      <c r="CX20" s="626"/>
      <c r="CY20" s="627"/>
      <c r="CZ20" s="628">
        <v>100</v>
      </c>
      <c r="DA20" s="628"/>
      <c r="DB20" s="628"/>
      <c r="DC20" s="628"/>
      <c r="DD20" s="634">
        <v>788465</v>
      </c>
      <c r="DE20" s="626"/>
      <c r="DF20" s="626"/>
      <c r="DG20" s="626"/>
      <c r="DH20" s="626"/>
      <c r="DI20" s="626"/>
      <c r="DJ20" s="626"/>
      <c r="DK20" s="626"/>
      <c r="DL20" s="626"/>
      <c r="DM20" s="626"/>
      <c r="DN20" s="626"/>
      <c r="DO20" s="626"/>
      <c r="DP20" s="627"/>
      <c r="DQ20" s="634">
        <v>3945946</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733</v>
      </c>
      <c r="S21" s="626"/>
      <c r="T21" s="626"/>
      <c r="U21" s="626"/>
      <c r="V21" s="626"/>
      <c r="W21" s="626"/>
      <c r="X21" s="626"/>
      <c r="Y21" s="627"/>
      <c r="Z21" s="628">
        <v>0</v>
      </c>
      <c r="AA21" s="628"/>
      <c r="AB21" s="628"/>
      <c r="AC21" s="628"/>
      <c r="AD21" s="629">
        <v>733</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39289</v>
      </c>
      <c r="S22" s="626"/>
      <c r="T22" s="626"/>
      <c r="U22" s="626"/>
      <c r="V22" s="626"/>
      <c r="W22" s="626"/>
      <c r="X22" s="626"/>
      <c r="Y22" s="627"/>
      <c r="Z22" s="628">
        <v>0.7</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83810</v>
      </c>
      <c r="S23" s="626"/>
      <c r="T23" s="626"/>
      <c r="U23" s="626"/>
      <c r="V23" s="626"/>
      <c r="W23" s="626"/>
      <c r="X23" s="626"/>
      <c r="Y23" s="627"/>
      <c r="Z23" s="628">
        <v>1.5</v>
      </c>
      <c r="AA23" s="628"/>
      <c r="AB23" s="628"/>
      <c r="AC23" s="628"/>
      <c r="AD23" s="629" t="s">
        <v>112</v>
      </c>
      <c r="AE23" s="629"/>
      <c r="AF23" s="629"/>
      <c r="AG23" s="629"/>
      <c r="AH23" s="629"/>
      <c r="AI23" s="629"/>
      <c r="AJ23" s="629"/>
      <c r="AK23" s="629"/>
      <c r="AL23" s="630" t="s">
        <v>112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50" t="s">
        <v>269</v>
      </c>
      <c r="DM23" s="651"/>
      <c r="DN23" s="651"/>
      <c r="DO23" s="651"/>
      <c r="DP23" s="651"/>
      <c r="DQ23" s="651"/>
      <c r="DR23" s="651"/>
      <c r="DS23" s="651"/>
      <c r="DT23" s="651"/>
      <c r="DU23" s="651"/>
      <c r="DV23" s="652"/>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16415</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1662820</v>
      </c>
      <c r="CS24" s="615"/>
      <c r="CT24" s="615"/>
      <c r="CU24" s="615"/>
      <c r="CV24" s="615"/>
      <c r="CW24" s="615"/>
      <c r="CX24" s="615"/>
      <c r="CY24" s="616"/>
      <c r="CZ24" s="654">
        <v>32.9</v>
      </c>
      <c r="DA24" s="655"/>
      <c r="DB24" s="655"/>
      <c r="DC24" s="656"/>
      <c r="DD24" s="653">
        <v>1344412</v>
      </c>
      <c r="DE24" s="615"/>
      <c r="DF24" s="615"/>
      <c r="DG24" s="615"/>
      <c r="DH24" s="615"/>
      <c r="DI24" s="615"/>
      <c r="DJ24" s="615"/>
      <c r="DK24" s="616"/>
      <c r="DL24" s="653">
        <v>1302927</v>
      </c>
      <c r="DM24" s="615"/>
      <c r="DN24" s="615"/>
      <c r="DO24" s="615"/>
      <c r="DP24" s="615"/>
      <c r="DQ24" s="615"/>
      <c r="DR24" s="615"/>
      <c r="DS24" s="615"/>
      <c r="DT24" s="615"/>
      <c r="DU24" s="615"/>
      <c r="DV24" s="616"/>
      <c r="DW24" s="619">
        <v>36.5</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384595</v>
      </c>
      <c r="S25" s="626"/>
      <c r="T25" s="626"/>
      <c r="U25" s="626"/>
      <c r="V25" s="626"/>
      <c r="W25" s="626"/>
      <c r="X25" s="626"/>
      <c r="Y25" s="627"/>
      <c r="Z25" s="628">
        <v>7.1</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827012</v>
      </c>
      <c r="CS25" s="645"/>
      <c r="CT25" s="645"/>
      <c r="CU25" s="645"/>
      <c r="CV25" s="645"/>
      <c r="CW25" s="645"/>
      <c r="CX25" s="645"/>
      <c r="CY25" s="646"/>
      <c r="CZ25" s="659">
        <v>16.399999999999999</v>
      </c>
      <c r="DA25" s="660"/>
      <c r="DB25" s="660"/>
      <c r="DC25" s="661"/>
      <c r="DD25" s="634">
        <v>790024</v>
      </c>
      <c r="DE25" s="645"/>
      <c r="DF25" s="645"/>
      <c r="DG25" s="645"/>
      <c r="DH25" s="645"/>
      <c r="DI25" s="645"/>
      <c r="DJ25" s="645"/>
      <c r="DK25" s="646"/>
      <c r="DL25" s="634">
        <v>748539</v>
      </c>
      <c r="DM25" s="645"/>
      <c r="DN25" s="645"/>
      <c r="DO25" s="645"/>
      <c r="DP25" s="645"/>
      <c r="DQ25" s="645"/>
      <c r="DR25" s="645"/>
      <c r="DS25" s="645"/>
      <c r="DT25" s="645"/>
      <c r="DU25" s="645"/>
      <c r="DV25" s="646"/>
      <c r="DW25" s="630">
        <v>21</v>
      </c>
      <c r="DX25" s="657"/>
      <c r="DY25" s="657"/>
      <c r="DZ25" s="657"/>
      <c r="EA25" s="657"/>
      <c r="EB25" s="657"/>
      <c r="EC25" s="658"/>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514733</v>
      </c>
      <c r="CS26" s="626"/>
      <c r="CT26" s="626"/>
      <c r="CU26" s="626"/>
      <c r="CV26" s="626"/>
      <c r="CW26" s="626"/>
      <c r="CX26" s="626"/>
      <c r="CY26" s="627"/>
      <c r="CZ26" s="659">
        <v>10.199999999999999</v>
      </c>
      <c r="DA26" s="660"/>
      <c r="DB26" s="660"/>
      <c r="DC26" s="661"/>
      <c r="DD26" s="634">
        <v>483271</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7"/>
      <c r="DY26" s="657"/>
      <c r="DZ26" s="657"/>
      <c r="EA26" s="657"/>
      <c r="EB26" s="657"/>
      <c r="EC26" s="658"/>
    </row>
    <row r="27" spans="2:133" ht="11.25" customHeight="1" x14ac:dyDescent="0.15">
      <c r="B27" s="622" t="s">
        <v>280</v>
      </c>
      <c r="C27" s="623"/>
      <c r="D27" s="623"/>
      <c r="E27" s="623"/>
      <c r="F27" s="623"/>
      <c r="G27" s="623"/>
      <c r="H27" s="623"/>
      <c r="I27" s="623"/>
      <c r="J27" s="623"/>
      <c r="K27" s="623"/>
      <c r="L27" s="623"/>
      <c r="M27" s="623"/>
      <c r="N27" s="623"/>
      <c r="O27" s="623"/>
      <c r="P27" s="623"/>
      <c r="Q27" s="624"/>
      <c r="R27" s="625">
        <v>209620</v>
      </c>
      <c r="S27" s="626"/>
      <c r="T27" s="626"/>
      <c r="U27" s="626"/>
      <c r="V27" s="626"/>
      <c r="W27" s="626"/>
      <c r="X27" s="626"/>
      <c r="Y27" s="627"/>
      <c r="Z27" s="628">
        <v>3.8</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398114</v>
      </c>
      <c r="BH27" s="626"/>
      <c r="BI27" s="626"/>
      <c r="BJ27" s="626"/>
      <c r="BK27" s="626"/>
      <c r="BL27" s="626"/>
      <c r="BM27" s="626"/>
      <c r="BN27" s="627"/>
      <c r="BO27" s="628">
        <v>100</v>
      </c>
      <c r="BP27" s="628"/>
      <c r="BQ27" s="628"/>
      <c r="BR27" s="628"/>
      <c r="BS27" s="634">
        <v>1586</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315195</v>
      </c>
      <c r="CS27" s="645"/>
      <c r="CT27" s="645"/>
      <c r="CU27" s="645"/>
      <c r="CV27" s="645"/>
      <c r="CW27" s="645"/>
      <c r="CX27" s="645"/>
      <c r="CY27" s="646"/>
      <c r="CZ27" s="659">
        <v>6.2</v>
      </c>
      <c r="DA27" s="660"/>
      <c r="DB27" s="660"/>
      <c r="DC27" s="661"/>
      <c r="DD27" s="634">
        <v>81495</v>
      </c>
      <c r="DE27" s="645"/>
      <c r="DF27" s="645"/>
      <c r="DG27" s="645"/>
      <c r="DH27" s="645"/>
      <c r="DI27" s="645"/>
      <c r="DJ27" s="645"/>
      <c r="DK27" s="646"/>
      <c r="DL27" s="634">
        <v>81495</v>
      </c>
      <c r="DM27" s="645"/>
      <c r="DN27" s="645"/>
      <c r="DO27" s="645"/>
      <c r="DP27" s="645"/>
      <c r="DQ27" s="645"/>
      <c r="DR27" s="645"/>
      <c r="DS27" s="645"/>
      <c r="DT27" s="645"/>
      <c r="DU27" s="645"/>
      <c r="DV27" s="646"/>
      <c r="DW27" s="630">
        <v>2.2999999999999998</v>
      </c>
      <c r="DX27" s="657"/>
      <c r="DY27" s="657"/>
      <c r="DZ27" s="657"/>
      <c r="EA27" s="657"/>
      <c r="EB27" s="657"/>
      <c r="EC27" s="658"/>
    </row>
    <row r="28" spans="2:133" ht="11.25" customHeight="1" x14ac:dyDescent="0.15">
      <c r="B28" s="622" t="s">
        <v>283</v>
      </c>
      <c r="C28" s="623"/>
      <c r="D28" s="623"/>
      <c r="E28" s="623"/>
      <c r="F28" s="623"/>
      <c r="G28" s="623"/>
      <c r="H28" s="623"/>
      <c r="I28" s="623"/>
      <c r="J28" s="623"/>
      <c r="K28" s="623"/>
      <c r="L28" s="623"/>
      <c r="M28" s="623"/>
      <c r="N28" s="623"/>
      <c r="O28" s="623"/>
      <c r="P28" s="623"/>
      <c r="Q28" s="624"/>
      <c r="R28" s="625">
        <v>40338</v>
      </c>
      <c r="S28" s="626"/>
      <c r="T28" s="626"/>
      <c r="U28" s="626"/>
      <c r="V28" s="626"/>
      <c r="W28" s="626"/>
      <c r="X28" s="626"/>
      <c r="Y28" s="627"/>
      <c r="Z28" s="628">
        <v>0.7</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520613</v>
      </c>
      <c r="CS28" s="626"/>
      <c r="CT28" s="626"/>
      <c r="CU28" s="626"/>
      <c r="CV28" s="626"/>
      <c r="CW28" s="626"/>
      <c r="CX28" s="626"/>
      <c r="CY28" s="627"/>
      <c r="CZ28" s="659">
        <v>10.3</v>
      </c>
      <c r="DA28" s="660"/>
      <c r="DB28" s="660"/>
      <c r="DC28" s="661"/>
      <c r="DD28" s="634">
        <v>472893</v>
      </c>
      <c r="DE28" s="626"/>
      <c r="DF28" s="626"/>
      <c r="DG28" s="626"/>
      <c r="DH28" s="626"/>
      <c r="DI28" s="626"/>
      <c r="DJ28" s="626"/>
      <c r="DK28" s="627"/>
      <c r="DL28" s="634">
        <v>472893</v>
      </c>
      <c r="DM28" s="626"/>
      <c r="DN28" s="626"/>
      <c r="DO28" s="626"/>
      <c r="DP28" s="626"/>
      <c r="DQ28" s="626"/>
      <c r="DR28" s="626"/>
      <c r="DS28" s="626"/>
      <c r="DT28" s="626"/>
      <c r="DU28" s="626"/>
      <c r="DV28" s="627"/>
      <c r="DW28" s="630">
        <v>13.3</v>
      </c>
      <c r="DX28" s="657"/>
      <c r="DY28" s="657"/>
      <c r="DZ28" s="657"/>
      <c r="EA28" s="657"/>
      <c r="EB28" s="657"/>
      <c r="EC28" s="658"/>
    </row>
    <row r="29" spans="2:133" ht="11.25" customHeight="1" x14ac:dyDescent="0.15">
      <c r="B29" s="622" t="s">
        <v>285</v>
      </c>
      <c r="C29" s="623"/>
      <c r="D29" s="623"/>
      <c r="E29" s="623"/>
      <c r="F29" s="623"/>
      <c r="G29" s="623"/>
      <c r="H29" s="623"/>
      <c r="I29" s="623"/>
      <c r="J29" s="623"/>
      <c r="K29" s="623"/>
      <c r="L29" s="623"/>
      <c r="M29" s="623"/>
      <c r="N29" s="623"/>
      <c r="O29" s="623"/>
      <c r="P29" s="623"/>
      <c r="Q29" s="624"/>
      <c r="R29" s="625">
        <v>52495</v>
      </c>
      <c r="S29" s="626"/>
      <c r="T29" s="626"/>
      <c r="U29" s="626"/>
      <c r="V29" s="626"/>
      <c r="W29" s="626"/>
      <c r="X29" s="626"/>
      <c r="Y29" s="627"/>
      <c r="Z29" s="628">
        <v>1</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520578</v>
      </c>
      <c r="CS29" s="645"/>
      <c r="CT29" s="645"/>
      <c r="CU29" s="645"/>
      <c r="CV29" s="645"/>
      <c r="CW29" s="645"/>
      <c r="CX29" s="645"/>
      <c r="CY29" s="646"/>
      <c r="CZ29" s="659">
        <v>10.3</v>
      </c>
      <c r="DA29" s="660"/>
      <c r="DB29" s="660"/>
      <c r="DC29" s="661"/>
      <c r="DD29" s="634">
        <v>472858</v>
      </c>
      <c r="DE29" s="645"/>
      <c r="DF29" s="645"/>
      <c r="DG29" s="645"/>
      <c r="DH29" s="645"/>
      <c r="DI29" s="645"/>
      <c r="DJ29" s="645"/>
      <c r="DK29" s="646"/>
      <c r="DL29" s="634">
        <v>472858</v>
      </c>
      <c r="DM29" s="645"/>
      <c r="DN29" s="645"/>
      <c r="DO29" s="645"/>
      <c r="DP29" s="645"/>
      <c r="DQ29" s="645"/>
      <c r="DR29" s="645"/>
      <c r="DS29" s="645"/>
      <c r="DT29" s="645"/>
      <c r="DU29" s="645"/>
      <c r="DV29" s="646"/>
      <c r="DW29" s="630">
        <v>13.3</v>
      </c>
      <c r="DX29" s="657"/>
      <c r="DY29" s="657"/>
      <c r="DZ29" s="657"/>
      <c r="EA29" s="657"/>
      <c r="EB29" s="657"/>
      <c r="EC29" s="658"/>
    </row>
    <row r="30" spans="2:133" ht="11.25" customHeight="1" x14ac:dyDescent="0.15">
      <c r="B30" s="622" t="s">
        <v>289</v>
      </c>
      <c r="C30" s="623"/>
      <c r="D30" s="623"/>
      <c r="E30" s="623"/>
      <c r="F30" s="623"/>
      <c r="G30" s="623"/>
      <c r="H30" s="623"/>
      <c r="I30" s="623"/>
      <c r="J30" s="623"/>
      <c r="K30" s="623"/>
      <c r="L30" s="623"/>
      <c r="M30" s="623"/>
      <c r="N30" s="623"/>
      <c r="O30" s="623"/>
      <c r="P30" s="623"/>
      <c r="Q30" s="624"/>
      <c r="R30" s="625">
        <v>72004</v>
      </c>
      <c r="S30" s="626"/>
      <c r="T30" s="626"/>
      <c r="U30" s="626"/>
      <c r="V30" s="626"/>
      <c r="W30" s="626"/>
      <c r="X30" s="626"/>
      <c r="Y30" s="627"/>
      <c r="Z30" s="628">
        <v>1.3</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99.6</v>
      </c>
      <c r="BH30" s="684"/>
      <c r="BI30" s="684"/>
      <c r="BJ30" s="684"/>
      <c r="BK30" s="684"/>
      <c r="BL30" s="684"/>
      <c r="BM30" s="620">
        <v>99.1</v>
      </c>
      <c r="BN30" s="684"/>
      <c r="BO30" s="684"/>
      <c r="BP30" s="684"/>
      <c r="BQ30" s="685"/>
      <c r="BR30" s="683">
        <v>99.7</v>
      </c>
      <c r="BS30" s="684"/>
      <c r="BT30" s="684"/>
      <c r="BU30" s="684"/>
      <c r="BV30" s="684"/>
      <c r="BW30" s="684"/>
      <c r="BX30" s="620">
        <v>98.9</v>
      </c>
      <c r="BY30" s="684"/>
      <c r="BZ30" s="684"/>
      <c r="CA30" s="684"/>
      <c r="CB30" s="685"/>
      <c r="CD30" s="688"/>
      <c r="CE30" s="689"/>
      <c r="CF30" s="639" t="s">
        <v>292</v>
      </c>
      <c r="CG30" s="640"/>
      <c r="CH30" s="640"/>
      <c r="CI30" s="640"/>
      <c r="CJ30" s="640"/>
      <c r="CK30" s="640"/>
      <c r="CL30" s="640"/>
      <c r="CM30" s="640"/>
      <c r="CN30" s="640"/>
      <c r="CO30" s="640"/>
      <c r="CP30" s="640"/>
      <c r="CQ30" s="641"/>
      <c r="CR30" s="625">
        <v>482131</v>
      </c>
      <c r="CS30" s="626"/>
      <c r="CT30" s="626"/>
      <c r="CU30" s="626"/>
      <c r="CV30" s="626"/>
      <c r="CW30" s="626"/>
      <c r="CX30" s="626"/>
      <c r="CY30" s="627"/>
      <c r="CZ30" s="659">
        <v>9.6</v>
      </c>
      <c r="DA30" s="660"/>
      <c r="DB30" s="660"/>
      <c r="DC30" s="661"/>
      <c r="DD30" s="634">
        <v>439671</v>
      </c>
      <c r="DE30" s="626"/>
      <c r="DF30" s="626"/>
      <c r="DG30" s="626"/>
      <c r="DH30" s="626"/>
      <c r="DI30" s="626"/>
      <c r="DJ30" s="626"/>
      <c r="DK30" s="627"/>
      <c r="DL30" s="634">
        <v>439671</v>
      </c>
      <c r="DM30" s="626"/>
      <c r="DN30" s="626"/>
      <c r="DO30" s="626"/>
      <c r="DP30" s="626"/>
      <c r="DQ30" s="626"/>
      <c r="DR30" s="626"/>
      <c r="DS30" s="626"/>
      <c r="DT30" s="626"/>
      <c r="DU30" s="626"/>
      <c r="DV30" s="627"/>
      <c r="DW30" s="630">
        <v>12.3</v>
      </c>
      <c r="DX30" s="657"/>
      <c r="DY30" s="657"/>
      <c r="DZ30" s="657"/>
      <c r="EA30" s="657"/>
      <c r="EB30" s="657"/>
      <c r="EC30" s="658"/>
    </row>
    <row r="31" spans="2:133" ht="11.25" customHeight="1" x14ac:dyDescent="0.15">
      <c r="B31" s="622" t="s">
        <v>293</v>
      </c>
      <c r="C31" s="623"/>
      <c r="D31" s="623"/>
      <c r="E31" s="623"/>
      <c r="F31" s="623"/>
      <c r="G31" s="623"/>
      <c r="H31" s="623"/>
      <c r="I31" s="623"/>
      <c r="J31" s="623"/>
      <c r="K31" s="623"/>
      <c r="L31" s="623"/>
      <c r="M31" s="623"/>
      <c r="N31" s="623"/>
      <c r="O31" s="623"/>
      <c r="P31" s="623"/>
      <c r="Q31" s="624"/>
      <c r="R31" s="625">
        <v>473477</v>
      </c>
      <c r="S31" s="626"/>
      <c r="T31" s="626"/>
      <c r="U31" s="626"/>
      <c r="V31" s="626"/>
      <c r="W31" s="626"/>
      <c r="X31" s="626"/>
      <c r="Y31" s="627"/>
      <c r="Z31" s="628">
        <v>8.6999999999999993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99.4</v>
      </c>
      <c r="BH31" s="645"/>
      <c r="BI31" s="645"/>
      <c r="BJ31" s="645"/>
      <c r="BK31" s="645"/>
      <c r="BL31" s="645"/>
      <c r="BM31" s="631">
        <v>99</v>
      </c>
      <c r="BN31" s="681"/>
      <c r="BO31" s="681"/>
      <c r="BP31" s="681"/>
      <c r="BQ31" s="682"/>
      <c r="BR31" s="680">
        <v>99.6</v>
      </c>
      <c r="BS31" s="645"/>
      <c r="BT31" s="645"/>
      <c r="BU31" s="645"/>
      <c r="BV31" s="645"/>
      <c r="BW31" s="645"/>
      <c r="BX31" s="631">
        <v>99.3</v>
      </c>
      <c r="BY31" s="681"/>
      <c r="BZ31" s="681"/>
      <c r="CA31" s="681"/>
      <c r="CB31" s="682"/>
      <c r="CD31" s="688"/>
      <c r="CE31" s="689"/>
      <c r="CF31" s="639" t="s">
        <v>296</v>
      </c>
      <c r="CG31" s="640"/>
      <c r="CH31" s="640"/>
      <c r="CI31" s="640"/>
      <c r="CJ31" s="640"/>
      <c r="CK31" s="640"/>
      <c r="CL31" s="640"/>
      <c r="CM31" s="640"/>
      <c r="CN31" s="640"/>
      <c r="CO31" s="640"/>
      <c r="CP31" s="640"/>
      <c r="CQ31" s="641"/>
      <c r="CR31" s="625">
        <v>38447</v>
      </c>
      <c r="CS31" s="645"/>
      <c r="CT31" s="645"/>
      <c r="CU31" s="645"/>
      <c r="CV31" s="645"/>
      <c r="CW31" s="645"/>
      <c r="CX31" s="645"/>
      <c r="CY31" s="646"/>
      <c r="CZ31" s="659">
        <v>0.8</v>
      </c>
      <c r="DA31" s="660"/>
      <c r="DB31" s="660"/>
      <c r="DC31" s="661"/>
      <c r="DD31" s="634">
        <v>33187</v>
      </c>
      <c r="DE31" s="645"/>
      <c r="DF31" s="645"/>
      <c r="DG31" s="645"/>
      <c r="DH31" s="645"/>
      <c r="DI31" s="645"/>
      <c r="DJ31" s="645"/>
      <c r="DK31" s="646"/>
      <c r="DL31" s="634">
        <v>33187</v>
      </c>
      <c r="DM31" s="645"/>
      <c r="DN31" s="645"/>
      <c r="DO31" s="645"/>
      <c r="DP31" s="645"/>
      <c r="DQ31" s="645"/>
      <c r="DR31" s="645"/>
      <c r="DS31" s="645"/>
      <c r="DT31" s="645"/>
      <c r="DU31" s="645"/>
      <c r="DV31" s="646"/>
      <c r="DW31" s="630">
        <v>0.9</v>
      </c>
      <c r="DX31" s="657"/>
      <c r="DY31" s="657"/>
      <c r="DZ31" s="657"/>
      <c r="EA31" s="657"/>
      <c r="EB31" s="657"/>
      <c r="EC31" s="658"/>
    </row>
    <row r="32" spans="2:133" ht="11.25" customHeight="1" x14ac:dyDescent="0.15">
      <c r="B32" s="622" t="s">
        <v>297</v>
      </c>
      <c r="C32" s="623"/>
      <c r="D32" s="623"/>
      <c r="E32" s="623"/>
      <c r="F32" s="623"/>
      <c r="G32" s="623"/>
      <c r="H32" s="623"/>
      <c r="I32" s="623"/>
      <c r="J32" s="623"/>
      <c r="K32" s="623"/>
      <c r="L32" s="623"/>
      <c r="M32" s="623"/>
      <c r="N32" s="623"/>
      <c r="O32" s="623"/>
      <c r="P32" s="623"/>
      <c r="Q32" s="624"/>
      <c r="R32" s="625">
        <v>40513</v>
      </c>
      <c r="S32" s="626"/>
      <c r="T32" s="626"/>
      <c r="U32" s="626"/>
      <c r="V32" s="626"/>
      <c r="W32" s="626"/>
      <c r="X32" s="626"/>
      <c r="Y32" s="627"/>
      <c r="Z32" s="628">
        <v>0.7</v>
      </c>
      <c r="AA32" s="628"/>
      <c r="AB32" s="628"/>
      <c r="AC32" s="628"/>
      <c r="AD32" s="629">
        <v>72</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99.7</v>
      </c>
      <c r="BH32" s="693"/>
      <c r="BI32" s="693"/>
      <c r="BJ32" s="693"/>
      <c r="BK32" s="693"/>
      <c r="BL32" s="693"/>
      <c r="BM32" s="694">
        <v>98.8</v>
      </c>
      <c r="BN32" s="693"/>
      <c r="BO32" s="693"/>
      <c r="BP32" s="693"/>
      <c r="BQ32" s="695"/>
      <c r="BR32" s="692">
        <v>99.7</v>
      </c>
      <c r="BS32" s="693"/>
      <c r="BT32" s="693"/>
      <c r="BU32" s="693"/>
      <c r="BV32" s="693"/>
      <c r="BW32" s="693"/>
      <c r="BX32" s="694">
        <v>98.2</v>
      </c>
      <c r="BY32" s="693"/>
      <c r="BZ32" s="693"/>
      <c r="CA32" s="693"/>
      <c r="CB32" s="695"/>
      <c r="CD32" s="690"/>
      <c r="CE32" s="691"/>
      <c r="CF32" s="639" t="s">
        <v>299</v>
      </c>
      <c r="CG32" s="640"/>
      <c r="CH32" s="640"/>
      <c r="CI32" s="640"/>
      <c r="CJ32" s="640"/>
      <c r="CK32" s="640"/>
      <c r="CL32" s="640"/>
      <c r="CM32" s="640"/>
      <c r="CN32" s="640"/>
      <c r="CO32" s="640"/>
      <c r="CP32" s="640"/>
      <c r="CQ32" s="641"/>
      <c r="CR32" s="625">
        <v>35</v>
      </c>
      <c r="CS32" s="626"/>
      <c r="CT32" s="626"/>
      <c r="CU32" s="626"/>
      <c r="CV32" s="626"/>
      <c r="CW32" s="626"/>
      <c r="CX32" s="626"/>
      <c r="CY32" s="627"/>
      <c r="CZ32" s="659">
        <v>0</v>
      </c>
      <c r="DA32" s="660"/>
      <c r="DB32" s="660"/>
      <c r="DC32" s="661"/>
      <c r="DD32" s="634">
        <v>35</v>
      </c>
      <c r="DE32" s="626"/>
      <c r="DF32" s="626"/>
      <c r="DG32" s="626"/>
      <c r="DH32" s="626"/>
      <c r="DI32" s="626"/>
      <c r="DJ32" s="626"/>
      <c r="DK32" s="627"/>
      <c r="DL32" s="634">
        <v>35</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300</v>
      </c>
      <c r="C33" s="623"/>
      <c r="D33" s="623"/>
      <c r="E33" s="623"/>
      <c r="F33" s="623"/>
      <c r="G33" s="623"/>
      <c r="H33" s="623"/>
      <c r="I33" s="623"/>
      <c r="J33" s="623"/>
      <c r="K33" s="623"/>
      <c r="L33" s="623"/>
      <c r="M33" s="623"/>
      <c r="N33" s="623"/>
      <c r="O33" s="623"/>
      <c r="P33" s="623"/>
      <c r="Q33" s="624"/>
      <c r="R33" s="625">
        <v>379836</v>
      </c>
      <c r="S33" s="626"/>
      <c r="T33" s="626"/>
      <c r="U33" s="626"/>
      <c r="V33" s="626"/>
      <c r="W33" s="626"/>
      <c r="X33" s="626"/>
      <c r="Y33" s="627"/>
      <c r="Z33" s="628">
        <v>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2565258</v>
      </c>
      <c r="CS33" s="645"/>
      <c r="CT33" s="645"/>
      <c r="CU33" s="645"/>
      <c r="CV33" s="645"/>
      <c r="CW33" s="645"/>
      <c r="CX33" s="645"/>
      <c r="CY33" s="646"/>
      <c r="CZ33" s="659">
        <v>50.8</v>
      </c>
      <c r="DA33" s="660"/>
      <c r="DB33" s="660"/>
      <c r="DC33" s="661"/>
      <c r="DD33" s="634">
        <v>2200157</v>
      </c>
      <c r="DE33" s="645"/>
      <c r="DF33" s="645"/>
      <c r="DG33" s="645"/>
      <c r="DH33" s="645"/>
      <c r="DI33" s="645"/>
      <c r="DJ33" s="645"/>
      <c r="DK33" s="646"/>
      <c r="DL33" s="634">
        <v>1063544</v>
      </c>
      <c r="DM33" s="645"/>
      <c r="DN33" s="645"/>
      <c r="DO33" s="645"/>
      <c r="DP33" s="645"/>
      <c r="DQ33" s="645"/>
      <c r="DR33" s="645"/>
      <c r="DS33" s="645"/>
      <c r="DT33" s="645"/>
      <c r="DU33" s="645"/>
      <c r="DV33" s="646"/>
      <c r="DW33" s="630">
        <v>29.8</v>
      </c>
      <c r="DX33" s="657"/>
      <c r="DY33" s="657"/>
      <c r="DZ33" s="657"/>
      <c r="EA33" s="657"/>
      <c r="EB33" s="657"/>
      <c r="EC33" s="658"/>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827732</v>
      </c>
      <c r="CS34" s="626"/>
      <c r="CT34" s="626"/>
      <c r="CU34" s="626"/>
      <c r="CV34" s="626"/>
      <c r="CW34" s="626"/>
      <c r="CX34" s="626"/>
      <c r="CY34" s="627"/>
      <c r="CZ34" s="659">
        <v>16.399999999999999</v>
      </c>
      <c r="DA34" s="660"/>
      <c r="DB34" s="660"/>
      <c r="DC34" s="661"/>
      <c r="DD34" s="634">
        <v>687386</v>
      </c>
      <c r="DE34" s="626"/>
      <c r="DF34" s="626"/>
      <c r="DG34" s="626"/>
      <c r="DH34" s="626"/>
      <c r="DI34" s="626"/>
      <c r="DJ34" s="626"/>
      <c r="DK34" s="627"/>
      <c r="DL34" s="634">
        <v>507768</v>
      </c>
      <c r="DM34" s="626"/>
      <c r="DN34" s="626"/>
      <c r="DO34" s="626"/>
      <c r="DP34" s="626"/>
      <c r="DQ34" s="626"/>
      <c r="DR34" s="626"/>
      <c r="DS34" s="626"/>
      <c r="DT34" s="626"/>
      <c r="DU34" s="626"/>
      <c r="DV34" s="627"/>
      <c r="DW34" s="630">
        <v>14.2</v>
      </c>
      <c r="DX34" s="657"/>
      <c r="DY34" s="657"/>
      <c r="DZ34" s="657"/>
      <c r="EA34" s="657"/>
      <c r="EB34" s="657"/>
      <c r="EC34" s="658"/>
    </row>
    <row r="35" spans="2:133" ht="11.25" customHeight="1" x14ac:dyDescent="0.15">
      <c r="B35" s="622" t="s">
        <v>306</v>
      </c>
      <c r="C35" s="623"/>
      <c r="D35" s="623"/>
      <c r="E35" s="623"/>
      <c r="F35" s="623"/>
      <c r="G35" s="623"/>
      <c r="H35" s="623"/>
      <c r="I35" s="623"/>
      <c r="J35" s="623"/>
      <c r="K35" s="623"/>
      <c r="L35" s="623"/>
      <c r="M35" s="623"/>
      <c r="N35" s="623"/>
      <c r="O35" s="623"/>
      <c r="P35" s="623"/>
      <c r="Q35" s="624"/>
      <c r="R35" s="625">
        <v>131736</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446496</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8993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140120</v>
      </c>
      <c r="CS35" s="645"/>
      <c r="CT35" s="645"/>
      <c r="CU35" s="645"/>
      <c r="CV35" s="645"/>
      <c r="CW35" s="645"/>
      <c r="CX35" s="645"/>
      <c r="CY35" s="646"/>
      <c r="CZ35" s="659">
        <v>2.8</v>
      </c>
      <c r="DA35" s="660"/>
      <c r="DB35" s="660"/>
      <c r="DC35" s="661"/>
      <c r="DD35" s="634">
        <v>131572</v>
      </c>
      <c r="DE35" s="645"/>
      <c r="DF35" s="645"/>
      <c r="DG35" s="645"/>
      <c r="DH35" s="645"/>
      <c r="DI35" s="645"/>
      <c r="DJ35" s="645"/>
      <c r="DK35" s="646"/>
      <c r="DL35" s="634">
        <v>117076</v>
      </c>
      <c r="DM35" s="645"/>
      <c r="DN35" s="645"/>
      <c r="DO35" s="645"/>
      <c r="DP35" s="645"/>
      <c r="DQ35" s="645"/>
      <c r="DR35" s="645"/>
      <c r="DS35" s="645"/>
      <c r="DT35" s="645"/>
      <c r="DU35" s="645"/>
      <c r="DV35" s="646"/>
      <c r="DW35" s="630">
        <v>3.3</v>
      </c>
      <c r="DX35" s="657"/>
      <c r="DY35" s="657"/>
      <c r="DZ35" s="657"/>
      <c r="EA35" s="657"/>
      <c r="EB35" s="657"/>
      <c r="EC35" s="658"/>
    </row>
    <row r="36" spans="2:133" ht="11.25" customHeight="1" x14ac:dyDescent="0.15">
      <c r="B36" s="668" t="s">
        <v>310</v>
      </c>
      <c r="C36" s="669"/>
      <c r="D36" s="669"/>
      <c r="E36" s="669"/>
      <c r="F36" s="669"/>
      <c r="G36" s="669"/>
      <c r="H36" s="669"/>
      <c r="I36" s="669"/>
      <c r="J36" s="669"/>
      <c r="K36" s="669"/>
      <c r="L36" s="669"/>
      <c r="M36" s="669"/>
      <c r="N36" s="669"/>
      <c r="O36" s="669"/>
      <c r="P36" s="669"/>
      <c r="Q36" s="670"/>
      <c r="R36" s="697">
        <v>5448085</v>
      </c>
      <c r="S36" s="698"/>
      <c r="T36" s="698"/>
      <c r="U36" s="698"/>
      <c r="V36" s="698"/>
      <c r="W36" s="698"/>
      <c r="X36" s="698"/>
      <c r="Y36" s="699"/>
      <c r="Z36" s="700">
        <v>100</v>
      </c>
      <c r="AA36" s="700"/>
      <c r="AB36" s="700"/>
      <c r="AC36" s="700"/>
      <c r="AD36" s="701">
        <v>3436519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163727</v>
      </c>
      <c r="BA36" s="626"/>
      <c r="BB36" s="626"/>
      <c r="BC36" s="626"/>
      <c r="BD36" s="645"/>
      <c r="BE36" s="645"/>
      <c r="BF36" s="682"/>
      <c r="BG36" s="639" t="s">
        <v>312</v>
      </c>
      <c r="BH36" s="640"/>
      <c r="BI36" s="640"/>
      <c r="BJ36" s="640"/>
      <c r="BK36" s="640"/>
      <c r="BL36" s="640"/>
      <c r="BM36" s="640"/>
      <c r="BN36" s="640"/>
      <c r="BO36" s="640"/>
      <c r="BP36" s="640"/>
      <c r="BQ36" s="640"/>
      <c r="BR36" s="640"/>
      <c r="BS36" s="640"/>
      <c r="BT36" s="640"/>
      <c r="BU36" s="641"/>
      <c r="BV36" s="625">
        <v>-22772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911480</v>
      </c>
      <c r="CS36" s="626"/>
      <c r="CT36" s="626"/>
      <c r="CU36" s="626"/>
      <c r="CV36" s="626"/>
      <c r="CW36" s="626"/>
      <c r="CX36" s="626"/>
      <c r="CY36" s="627"/>
      <c r="CZ36" s="659">
        <v>18.100000000000001</v>
      </c>
      <c r="DA36" s="660"/>
      <c r="DB36" s="660"/>
      <c r="DC36" s="661"/>
      <c r="DD36" s="634">
        <v>765013</v>
      </c>
      <c r="DE36" s="626"/>
      <c r="DF36" s="626"/>
      <c r="DG36" s="626"/>
      <c r="DH36" s="626"/>
      <c r="DI36" s="626"/>
      <c r="DJ36" s="626"/>
      <c r="DK36" s="627"/>
      <c r="DL36" s="634">
        <v>380927</v>
      </c>
      <c r="DM36" s="626"/>
      <c r="DN36" s="626"/>
      <c r="DO36" s="626"/>
      <c r="DP36" s="626"/>
      <c r="DQ36" s="626"/>
      <c r="DR36" s="626"/>
      <c r="DS36" s="626"/>
      <c r="DT36" s="626"/>
      <c r="DU36" s="626"/>
      <c r="DV36" s="627"/>
      <c r="DW36" s="630">
        <v>10.7</v>
      </c>
      <c r="DX36" s="657"/>
      <c r="DY36" s="657"/>
      <c r="DZ36" s="657"/>
      <c r="EA36" s="657"/>
      <c r="EB36" s="657"/>
      <c r="EC36" s="658"/>
    </row>
    <row r="37" spans="2:133" ht="11.25" customHeight="1" x14ac:dyDescent="0.15">
      <c r="AQ37" s="704" t="s">
        <v>314</v>
      </c>
      <c r="AR37" s="705"/>
      <c r="AS37" s="705"/>
      <c r="AT37" s="705"/>
      <c r="AU37" s="705"/>
      <c r="AV37" s="705"/>
      <c r="AW37" s="705"/>
      <c r="AX37" s="705"/>
      <c r="AY37" s="706"/>
      <c r="AZ37" s="625">
        <v>12176</v>
      </c>
      <c r="BA37" s="626"/>
      <c r="BB37" s="626"/>
      <c r="BC37" s="626"/>
      <c r="BD37" s="645"/>
      <c r="BE37" s="645"/>
      <c r="BF37" s="682"/>
      <c r="BG37" s="639" t="s">
        <v>315</v>
      </c>
      <c r="BH37" s="640"/>
      <c r="BI37" s="640"/>
      <c r="BJ37" s="640"/>
      <c r="BK37" s="640"/>
      <c r="BL37" s="640"/>
      <c r="BM37" s="640"/>
      <c r="BN37" s="640"/>
      <c r="BO37" s="640"/>
      <c r="BP37" s="640"/>
      <c r="BQ37" s="640"/>
      <c r="BR37" s="640"/>
      <c r="BS37" s="640"/>
      <c r="BT37" s="640"/>
      <c r="BU37" s="641"/>
      <c r="BV37" s="625">
        <v>744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236823</v>
      </c>
      <c r="CS37" s="645"/>
      <c r="CT37" s="645"/>
      <c r="CU37" s="645"/>
      <c r="CV37" s="645"/>
      <c r="CW37" s="645"/>
      <c r="CX37" s="645"/>
      <c r="CY37" s="646"/>
      <c r="CZ37" s="659">
        <v>4.7</v>
      </c>
      <c r="DA37" s="660"/>
      <c r="DB37" s="660"/>
      <c r="DC37" s="661"/>
      <c r="DD37" s="634">
        <v>236823</v>
      </c>
      <c r="DE37" s="645"/>
      <c r="DF37" s="645"/>
      <c r="DG37" s="645"/>
      <c r="DH37" s="645"/>
      <c r="DI37" s="645"/>
      <c r="DJ37" s="645"/>
      <c r="DK37" s="646"/>
      <c r="DL37" s="634">
        <v>236238</v>
      </c>
      <c r="DM37" s="645"/>
      <c r="DN37" s="645"/>
      <c r="DO37" s="645"/>
      <c r="DP37" s="645"/>
      <c r="DQ37" s="645"/>
      <c r="DR37" s="645"/>
      <c r="DS37" s="645"/>
      <c r="DT37" s="645"/>
      <c r="DU37" s="645"/>
      <c r="DV37" s="646"/>
      <c r="DW37" s="630">
        <v>6.6</v>
      </c>
      <c r="DX37" s="657"/>
      <c r="DY37" s="657"/>
      <c r="DZ37" s="657"/>
      <c r="EA37" s="657"/>
      <c r="EB37" s="657"/>
      <c r="EC37" s="658"/>
    </row>
    <row r="38" spans="2:133" ht="11.25" customHeight="1" x14ac:dyDescent="0.15">
      <c r="AQ38" s="704" t="s">
        <v>317</v>
      </c>
      <c r="AR38" s="705"/>
      <c r="AS38" s="705"/>
      <c r="AT38" s="705"/>
      <c r="AU38" s="705"/>
      <c r="AV38" s="705"/>
      <c r="AW38" s="705"/>
      <c r="AX38" s="705"/>
      <c r="AY38" s="706"/>
      <c r="AZ38" s="625">
        <v>5214</v>
      </c>
      <c r="BA38" s="626"/>
      <c r="BB38" s="626"/>
      <c r="BC38" s="626"/>
      <c r="BD38" s="645"/>
      <c r="BE38" s="645"/>
      <c r="BF38" s="682"/>
      <c r="BG38" s="639" t="s">
        <v>318</v>
      </c>
      <c r="BH38" s="640"/>
      <c r="BI38" s="640"/>
      <c r="BJ38" s="640"/>
      <c r="BK38" s="640"/>
      <c r="BL38" s="640"/>
      <c r="BM38" s="640"/>
      <c r="BN38" s="640"/>
      <c r="BO38" s="640"/>
      <c r="BP38" s="640"/>
      <c r="BQ38" s="640"/>
      <c r="BR38" s="640"/>
      <c r="BS38" s="640"/>
      <c r="BT38" s="640"/>
      <c r="BU38" s="641"/>
      <c r="BV38" s="625">
        <v>1251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441282</v>
      </c>
      <c r="CS38" s="626"/>
      <c r="CT38" s="626"/>
      <c r="CU38" s="626"/>
      <c r="CV38" s="626"/>
      <c r="CW38" s="626"/>
      <c r="CX38" s="626"/>
      <c r="CY38" s="627"/>
      <c r="CZ38" s="659">
        <v>8.6999999999999993</v>
      </c>
      <c r="DA38" s="660"/>
      <c r="DB38" s="660"/>
      <c r="DC38" s="661"/>
      <c r="DD38" s="634">
        <v>394410</v>
      </c>
      <c r="DE38" s="626"/>
      <c r="DF38" s="626"/>
      <c r="DG38" s="626"/>
      <c r="DH38" s="626"/>
      <c r="DI38" s="626"/>
      <c r="DJ38" s="626"/>
      <c r="DK38" s="627"/>
      <c r="DL38" s="634">
        <v>57773</v>
      </c>
      <c r="DM38" s="626"/>
      <c r="DN38" s="626"/>
      <c r="DO38" s="626"/>
      <c r="DP38" s="626"/>
      <c r="DQ38" s="626"/>
      <c r="DR38" s="626"/>
      <c r="DS38" s="626"/>
      <c r="DT38" s="626"/>
      <c r="DU38" s="626"/>
      <c r="DV38" s="627"/>
      <c r="DW38" s="630">
        <v>1.6</v>
      </c>
      <c r="DX38" s="657"/>
      <c r="DY38" s="657"/>
      <c r="DZ38" s="657"/>
      <c r="EA38" s="657"/>
      <c r="EB38" s="657"/>
      <c r="EC38" s="658"/>
    </row>
    <row r="39" spans="2:133" ht="11.25" customHeight="1" x14ac:dyDescent="0.15">
      <c r="AQ39" s="704" t="s">
        <v>320</v>
      </c>
      <c r="AR39" s="705"/>
      <c r="AS39" s="705"/>
      <c r="AT39" s="705"/>
      <c r="AU39" s="705"/>
      <c r="AV39" s="705"/>
      <c r="AW39" s="705"/>
      <c r="AX39" s="705"/>
      <c r="AY39" s="706"/>
      <c r="AZ39" s="625" t="s">
        <v>321</v>
      </c>
      <c r="BA39" s="626"/>
      <c r="BB39" s="626"/>
      <c r="BC39" s="626"/>
      <c r="BD39" s="645"/>
      <c r="BE39" s="645"/>
      <c r="BF39" s="682"/>
      <c r="BG39" s="710" t="s">
        <v>322</v>
      </c>
      <c r="BH39" s="711"/>
      <c r="BI39" s="711"/>
      <c r="BJ39" s="711"/>
      <c r="BK39" s="711"/>
      <c r="BL39" s="189"/>
      <c r="BM39" s="640" t="s">
        <v>323</v>
      </c>
      <c r="BN39" s="640"/>
      <c r="BO39" s="640"/>
      <c r="BP39" s="640"/>
      <c r="BQ39" s="640"/>
      <c r="BR39" s="640"/>
      <c r="BS39" s="640"/>
      <c r="BT39" s="640"/>
      <c r="BU39" s="641"/>
      <c r="BV39" s="625">
        <v>104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234868</v>
      </c>
      <c r="CS39" s="645"/>
      <c r="CT39" s="645"/>
      <c r="CU39" s="645"/>
      <c r="CV39" s="645"/>
      <c r="CW39" s="645"/>
      <c r="CX39" s="645"/>
      <c r="CY39" s="646"/>
      <c r="CZ39" s="659">
        <v>4.7</v>
      </c>
      <c r="DA39" s="660"/>
      <c r="DB39" s="660"/>
      <c r="DC39" s="661"/>
      <c r="DD39" s="634">
        <v>217000</v>
      </c>
      <c r="DE39" s="645"/>
      <c r="DF39" s="645"/>
      <c r="DG39" s="645"/>
      <c r="DH39" s="645"/>
      <c r="DI39" s="645"/>
      <c r="DJ39" s="645"/>
      <c r="DK39" s="646"/>
      <c r="DL39" s="634" t="s">
        <v>321</v>
      </c>
      <c r="DM39" s="645"/>
      <c r="DN39" s="645"/>
      <c r="DO39" s="645"/>
      <c r="DP39" s="645"/>
      <c r="DQ39" s="645"/>
      <c r="DR39" s="645"/>
      <c r="DS39" s="645"/>
      <c r="DT39" s="645"/>
      <c r="DU39" s="645"/>
      <c r="DV39" s="646"/>
      <c r="DW39" s="630" t="s">
        <v>321</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84652</v>
      </c>
      <c r="BA40" s="626"/>
      <c r="BB40" s="626"/>
      <c r="BC40" s="626"/>
      <c r="BD40" s="645"/>
      <c r="BE40" s="645"/>
      <c r="BF40" s="682"/>
      <c r="BG40" s="710"/>
      <c r="BH40" s="711"/>
      <c r="BI40" s="711"/>
      <c r="BJ40" s="711"/>
      <c r="BK40" s="711"/>
      <c r="BL40" s="189"/>
      <c r="BM40" s="640" t="s">
        <v>326</v>
      </c>
      <c r="BN40" s="640"/>
      <c r="BO40" s="640"/>
      <c r="BP40" s="640"/>
      <c r="BQ40" s="640"/>
      <c r="BR40" s="640"/>
      <c r="BS40" s="640"/>
      <c r="BT40" s="640"/>
      <c r="BU40" s="641"/>
      <c r="BV40" s="625">
        <v>120</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9776</v>
      </c>
      <c r="CS40" s="626"/>
      <c r="CT40" s="626"/>
      <c r="CU40" s="626"/>
      <c r="CV40" s="626"/>
      <c r="CW40" s="626"/>
      <c r="CX40" s="626"/>
      <c r="CY40" s="627"/>
      <c r="CZ40" s="659">
        <v>0.2</v>
      </c>
      <c r="DA40" s="660"/>
      <c r="DB40" s="660"/>
      <c r="DC40" s="661"/>
      <c r="DD40" s="634">
        <v>4776</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328</v>
      </c>
      <c r="AR41" s="648"/>
      <c r="AS41" s="648"/>
      <c r="AT41" s="648"/>
      <c r="AU41" s="648"/>
      <c r="AV41" s="648"/>
      <c r="AW41" s="648"/>
      <c r="AX41" s="648"/>
      <c r="AY41" s="649"/>
      <c r="AZ41" s="697">
        <v>180727</v>
      </c>
      <c r="BA41" s="698"/>
      <c r="BB41" s="698"/>
      <c r="BC41" s="698"/>
      <c r="BD41" s="693"/>
      <c r="BE41" s="693"/>
      <c r="BF41" s="695"/>
      <c r="BG41" s="712"/>
      <c r="BH41" s="713"/>
      <c r="BI41" s="713"/>
      <c r="BJ41" s="713"/>
      <c r="BK41" s="713"/>
      <c r="BL41" s="191"/>
      <c r="BM41" s="648" t="s">
        <v>329</v>
      </c>
      <c r="BN41" s="648"/>
      <c r="BO41" s="648"/>
      <c r="BP41" s="648"/>
      <c r="BQ41" s="648"/>
      <c r="BR41" s="648"/>
      <c r="BS41" s="648"/>
      <c r="BT41" s="648"/>
      <c r="BU41" s="649"/>
      <c r="BV41" s="697">
        <v>299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45"/>
      <c r="CT41" s="645"/>
      <c r="CU41" s="645"/>
      <c r="CV41" s="645"/>
      <c r="CW41" s="645"/>
      <c r="CX41" s="645"/>
      <c r="CY41" s="646"/>
      <c r="CZ41" s="659" t="s">
        <v>331</v>
      </c>
      <c r="DA41" s="660"/>
      <c r="DB41" s="660"/>
      <c r="DC41" s="661"/>
      <c r="DD41" s="634" t="s">
        <v>331</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820139</v>
      </c>
      <c r="CS42" s="626"/>
      <c r="CT42" s="626"/>
      <c r="CU42" s="626"/>
      <c r="CV42" s="626"/>
      <c r="CW42" s="626"/>
      <c r="CX42" s="626"/>
      <c r="CY42" s="627"/>
      <c r="CZ42" s="659">
        <v>16.2</v>
      </c>
      <c r="DA42" s="708"/>
      <c r="DB42" s="708"/>
      <c r="DC42" s="709"/>
      <c r="DD42" s="634">
        <v>401377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12096</v>
      </c>
      <c r="CS43" s="645"/>
      <c r="CT43" s="645"/>
      <c r="CU43" s="645"/>
      <c r="CV43" s="645"/>
      <c r="CW43" s="645"/>
      <c r="CX43" s="645"/>
      <c r="CY43" s="646"/>
      <c r="CZ43" s="659">
        <v>0.2</v>
      </c>
      <c r="DA43" s="660"/>
      <c r="DB43" s="660"/>
      <c r="DC43" s="661"/>
      <c r="DD43" s="634">
        <v>12096</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788465</v>
      </c>
      <c r="CS44" s="626"/>
      <c r="CT44" s="626"/>
      <c r="CU44" s="626"/>
      <c r="CV44" s="626"/>
      <c r="CW44" s="626"/>
      <c r="CX44" s="626"/>
      <c r="CY44" s="627"/>
      <c r="CZ44" s="659">
        <v>15.6</v>
      </c>
      <c r="DA44" s="708"/>
      <c r="DB44" s="708"/>
      <c r="DC44" s="709"/>
      <c r="DD44" s="634">
        <v>369703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270650</v>
      </c>
      <c r="CS45" s="645"/>
      <c r="CT45" s="645"/>
      <c r="CU45" s="645"/>
      <c r="CV45" s="645"/>
      <c r="CW45" s="645"/>
      <c r="CX45" s="645"/>
      <c r="CY45" s="646"/>
      <c r="CZ45" s="659">
        <v>5.4</v>
      </c>
      <c r="DA45" s="660"/>
      <c r="DB45" s="660"/>
      <c r="DC45" s="661"/>
      <c r="DD45" s="634">
        <v>47244</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463911</v>
      </c>
      <c r="CS46" s="626"/>
      <c r="CT46" s="626"/>
      <c r="CU46" s="626"/>
      <c r="CV46" s="626"/>
      <c r="CW46" s="626"/>
      <c r="CX46" s="626"/>
      <c r="CY46" s="627"/>
      <c r="CZ46" s="659">
        <v>9.1999999999999993</v>
      </c>
      <c r="DA46" s="708"/>
      <c r="DB46" s="708"/>
      <c r="DC46" s="709"/>
      <c r="DD46" s="634">
        <v>293650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31674</v>
      </c>
      <c r="CS47" s="645"/>
      <c r="CT47" s="645"/>
      <c r="CU47" s="645"/>
      <c r="CV47" s="645"/>
      <c r="CW47" s="645"/>
      <c r="CX47" s="645"/>
      <c r="CY47" s="646"/>
      <c r="CZ47" s="659">
        <v>0.6</v>
      </c>
      <c r="DA47" s="660"/>
      <c r="DB47" s="660"/>
      <c r="DC47" s="661"/>
      <c r="DD47" s="634">
        <v>31674</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5048217</v>
      </c>
      <c r="CS49" s="693"/>
      <c r="CT49" s="693"/>
      <c r="CU49" s="693"/>
      <c r="CV49" s="693"/>
      <c r="CW49" s="693"/>
      <c r="CX49" s="693"/>
      <c r="CY49" s="720"/>
      <c r="CZ49" s="721">
        <v>100</v>
      </c>
      <c r="DA49" s="722"/>
      <c r="DB49" s="722"/>
      <c r="DC49" s="723"/>
      <c r="DD49" s="724">
        <v>3945946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5448</v>
      </c>
      <c r="R7" s="755"/>
      <c r="S7" s="755"/>
      <c r="T7" s="755"/>
      <c r="U7" s="755"/>
      <c r="V7" s="755">
        <v>5048</v>
      </c>
      <c r="W7" s="755"/>
      <c r="X7" s="755"/>
      <c r="Y7" s="755"/>
      <c r="Z7" s="755"/>
      <c r="AA7" s="755">
        <v>400</v>
      </c>
      <c r="AB7" s="755"/>
      <c r="AC7" s="755"/>
      <c r="AD7" s="755"/>
      <c r="AE7" s="756"/>
      <c r="AF7" s="757">
        <v>383</v>
      </c>
      <c r="AG7" s="758"/>
      <c r="AH7" s="758"/>
      <c r="AI7" s="758"/>
      <c r="AJ7" s="759"/>
      <c r="AK7" s="794" t="s">
        <v>535</v>
      </c>
      <c r="AL7" s="795"/>
      <c r="AM7" s="795"/>
      <c r="AN7" s="795"/>
      <c r="AO7" s="795"/>
      <c r="AP7" s="795">
        <v>5229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541</v>
      </c>
      <c r="BT7" s="799"/>
      <c r="BU7" s="799"/>
      <c r="BV7" s="799"/>
      <c r="BW7" s="799"/>
      <c r="BX7" s="799"/>
      <c r="BY7" s="799"/>
      <c r="BZ7" s="799"/>
      <c r="CA7" s="799"/>
      <c r="CB7" s="799"/>
      <c r="CC7" s="799"/>
      <c r="CD7" s="799"/>
      <c r="CE7" s="799"/>
      <c r="CF7" s="799"/>
      <c r="CG7" s="800"/>
      <c r="CH7" s="791">
        <v>-12</v>
      </c>
      <c r="CI7" s="792"/>
      <c r="CJ7" s="792"/>
      <c r="CK7" s="792"/>
      <c r="CL7" s="793"/>
      <c r="CM7" s="791">
        <v>18</v>
      </c>
      <c r="CN7" s="792"/>
      <c r="CO7" s="792"/>
      <c r="CP7" s="792"/>
      <c r="CQ7" s="793"/>
      <c r="CR7" s="791">
        <v>20</v>
      </c>
      <c r="CS7" s="792"/>
      <c r="CT7" s="792"/>
      <c r="CU7" s="792"/>
      <c r="CV7" s="793"/>
      <c r="CW7" s="791" t="s">
        <v>540</v>
      </c>
      <c r="CX7" s="792"/>
      <c r="CY7" s="792"/>
      <c r="CZ7" s="792"/>
      <c r="DA7" s="793"/>
      <c r="DB7" s="791" t="s">
        <v>540</v>
      </c>
      <c r="DC7" s="792"/>
      <c r="DD7" s="792"/>
      <c r="DE7" s="792"/>
      <c r="DF7" s="793"/>
      <c r="DG7" s="791" t="s">
        <v>540</v>
      </c>
      <c r="DH7" s="792"/>
      <c r="DI7" s="792"/>
      <c r="DJ7" s="792"/>
      <c r="DK7" s="793"/>
      <c r="DL7" s="791" t="s">
        <v>540</v>
      </c>
      <c r="DM7" s="792"/>
      <c r="DN7" s="792"/>
      <c r="DO7" s="792"/>
      <c r="DP7" s="793"/>
      <c r="DQ7" s="791" t="s">
        <v>540</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542</v>
      </c>
      <c r="BT8" s="789"/>
      <c r="BU8" s="789"/>
      <c r="BV8" s="789"/>
      <c r="BW8" s="789"/>
      <c r="BX8" s="789"/>
      <c r="BY8" s="789"/>
      <c r="BZ8" s="789"/>
      <c r="CA8" s="789"/>
      <c r="CB8" s="789"/>
      <c r="CC8" s="789"/>
      <c r="CD8" s="789"/>
      <c r="CE8" s="789"/>
      <c r="CF8" s="789"/>
      <c r="CG8" s="790"/>
      <c r="CH8" s="801">
        <v>-1</v>
      </c>
      <c r="CI8" s="802"/>
      <c r="CJ8" s="802"/>
      <c r="CK8" s="802"/>
      <c r="CL8" s="803"/>
      <c r="CM8" s="801">
        <v>40</v>
      </c>
      <c r="CN8" s="802"/>
      <c r="CO8" s="802"/>
      <c r="CP8" s="802"/>
      <c r="CQ8" s="803"/>
      <c r="CR8" s="801">
        <v>7</v>
      </c>
      <c r="CS8" s="802"/>
      <c r="CT8" s="802"/>
      <c r="CU8" s="802"/>
      <c r="CV8" s="803"/>
      <c r="CW8" s="801" t="s">
        <v>540</v>
      </c>
      <c r="CX8" s="802"/>
      <c r="CY8" s="802"/>
      <c r="CZ8" s="802"/>
      <c r="DA8" s="803"/>
      <c r="DB8" s="801" t="s">
        <v>540</v>
      </c>
      <c r="DC8" s="802"/>
      <c r="DD8" s="802"/>
      <c r="DE8" s="802"/>
      <c r="DF8" s="803"/>
      <c r="DG8" s="801" t="s">
        <v>540</v>
      </c>
      <c r="DH8" s="802"/>
      <c r="DI8" s="802"/>
      <c r="DJ8" s="802"/>
      <c r="DK8" s="803"/>
      <c r="DL8" s="801" t="s">
        <v>540</v>
      </c>
      <c r="DM8" s="802"/>
      <c r="DN8" s="802"/>
      <c r="DO8" s="802"/>
      <c r="DP8" s="803"/>
      <c r="DQ8" s="801" t="s">
        <v>540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5448</v>
      </c>
      <c r="R23" s="814"/>
      <c r="S23" s="814"/>
      <c r="T23" s="814"/>
      <c r="U23" s="814"/>
      <c r="V23" s="814">
        <v>5048</v>
      </c>
      <c r="W23" s="814"/>
      <c r="X23" s="814"/>
      <c r="Y23" s="814"/>
      <c r="Z23" s="814"/>
      <c r="AA23" s="814">
        <v>400</v>
      </c>
      <c r="AB23" s="814"/>
      <c r="AC23" s="814"/>
      <c r="AD23" s="814"/>
      <c r="AE23" s="815"/>
      <c r="AF23" s="816">
        <v>383</v>
      </c>
      <c r="AG23" s="814"/>
      <c r="AH23" s="814"/>
      <c r="AI23" s="814"/>
      <c r="AJ23" s="817"/>
      <c r="AK23" s="818"/>
      <c r="AL23" s="819"/>
      <c r="AM23" s="819"/>
      <c r="AN23" s="819"/>
      <c r="AO23" s="819"/>
      <c r="AP23" s="814">
        <v>5229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659</v>
      </c>
      <c r="R28" s="843"/>
      <c r="S28" s="843"/>
      <c r="T28" s="843"/>
      <c r="U28" s="843"/>
      <c r="V28" s="843">
        <v>650</v>
      </c>
      <c r="W28" s="843"/>
      <c r="X28" s="843"/>
      <c r="Y28" s="843"/>
      <c r="Z28" s="843"/>
      <c r="AA28" s="843">
        <v>9</v>
      </c>
      <c r="AB28" s="843"/>
      <c r="AC28" s="843"/>
      <c r="AD28" s="843"/>
      <c r="AE28" s="844"/>
      <c r="AF28" s="845">
        <v>9</v>
      </c>
      <c r="AG28" s="843"/>
      <c r="AH28" s="843"/>
      <c r="AI28" s="843"/>
      <c r="AJ28" s="846"/>
      <c r="AK28" s="847">
        <v>85</v>
      </c>
      <c r="AL28" s="838"/>
      <c r="AM28" s="838"/>
      <c r="AN28" s="838"/>
      <c r="AO28" s="838"/>
      <c r="AP28" s="838" t="s">
        <v>535</v>
      </c>
      <c r="AQ28" s="838"/>
      <c r="AR28" s="838"/>
      <c r="AS28" s="838"/>
      <c r="AT28" s="838"/>
      <c r="AU28" s="838" t="s">
        <v>535</v>
      </c>
      <c r="AV28" s="838"/>
      <c r="AW28" s="838"/>
      <c r="AX28" s="838"/>
      <c r="AY28" s="838"/>
      <c r="AZ28" s="839" t="s">
        <v>535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520</v>
      </c>
      <c r="R29" s="779"/>
      <c r="S29" s="779"/>
      <c r="T29" s="779"/>
      <c r="U29" s="779"/>
      <c r="V29" s="779">
        <v>511</v>
      </c>
      <c r="W29" s="779"/>
      <c r="X29" s="779"/>
      <c r="Y29" s="779"/>
      <c r="Z29" s="779"/>
      <c r="AA29" s="779">
        <v>9</v>
      </c>
      <c r="AB29" s="779"/>
      <c r="AC29" s="779"/>
      <c r="AD29" s="779"/>
      <c r="AE29" s="780"/>
      <c r="AF29" s="781">
        <v>9</v>
      </c>
      <c r="AG29" s="782"/>
      <c r="AH29" s="782"/>
      <c r="AI29" s="782"/>
      <c r="AJ29" s="783"/>
      <c r="AK29" s="850">
        <v>85</v>
      </c>
      <c r="AL29" s="851"/>
      <c r="AM29" s="851"/>
      <c r="AN29" s="851"/>
      <c r="AO29" s="851"/>
      <c r="AP29" s="851" t="s">
        <v>535</v>
      </c>
      <c r="AQ29" s="851"/>
      <c r="AR29" s="851"/>
      <c r="AS29" s="851"/>
      <c r="AT29" s="851"/>
      <c r="AU29" s="851" t="s">
        <v>535</v>
      </c>
      <c r="AV29" s="851"/>
      <c r="AW29" s="851"/>
      <c r="AX29" s="851"/>
      <c r="AY29" s="851"/>
      <c r="AZ29" s="852" t="s">
        <v>535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72</v>
      </c>
      <c r="R30" s="779"/>
      <c r="S30" s="779"/>
      <c r="T30" s="779"/>
      <c r="U30" s="779"/>
      <c r="V30" s="779">
        <v>72</v>
      </c>
      <c r="W30" s="779"/>
      <c r="X30" s="779"/>
      <c r="Y30" s="779"/>
      <c r="Z30" s="779"/>
      <c r="AA30" s="779">
        <v>0</v>
      </c>
      <c r="AB30" s="779"/>
      <c r="AC30" s="779"/>
      <c r="AD30" s="779"/>
      <c r="AE30" s="780"/>
      <c r="AF30" s="781">
        <v>0</v>
      </c>
      <c r="AG30" s="782"/>
      <c r="AH30" s="782"/>
      <c r="AI30" s="782"/>
      <c r="AJ30" s="783"/>
      <c r="AK30" s="850">
        <v>95</v>
      </c>
      <c r="AL30" s="851"/>
      <c r="AM30" s="851"/>
      <c r="AN30" s="851"/>
      <c r="AO30" s="851"/>
      <c r="AP30" s="851" t="s">
        <v>535</v>
      </c>
      <c r="AQ30" s="851"/>
      <c r="AR30" s="851"/>
      <c r="AS30" s="851"/>
      <c r="AT30" s="851"/>
      <c r="AU30" s="851" t="s">
        <v>535</v>
      </c>
      <c r="AV30" s="851"/>
      <c r="AW30" s="851"/>
      <c r="AX30" s="851"/>
      <c r="AY30" s="851"/>
      <c r="AZ30" s="852" t="s">
        <v>535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88</v>
      </c>
      <c r="R31" s="779"/>
      <c r="S31" s="779"/>
      <c r="T31" s="779"/>
      <c r="U31" s="779"/>
      <c r="V31" s="779">
        <v>71</v>
      </c>
      <c r="W31" s="779"/>
      <c r="X31" s="779"/>
      <c r="Y31" s="779"/>
      <c r="Z31" s="779"/>
      <c r="AA31" s="779">
        <v>17</v>
      </c>
      <c r="AB31" s="779"/>
      <c r="AC31" s="779"/>
      <c r="AD31" s="779"/>
      <c r="AE31" s="780"/>
      <c r="AF31" s="781">
        <v>286</v>
      </c>
      <c r="AG31" s="782"/>
      <c r="AH31" s="782"/>
      <c r="AI31" s="782"/>
      <c r="AJ31" s="783"/>
      <c r="AK31" s="850">
        <v>8</v>
      </c>
      <c r="AL31" s="851"/>
      <c r="AM31" s="851"/>
      <c r="AN31" s="851"/>
      <c r="AO31" s="851"/>
      <c r="AP31" s="851">
        <v>99</v>
      </c>
      <c r="AQ31" s="851"/>
      <c r="AR31" s="851"/>
      <c r="AS31" s="851"/>
      <c r="AT31" s="851"/>
      <c r="AU31" s="851">
        <v>3</v>
      </c>
      <c r="AV31" s="851"/>
      <c r="AW31" s="851"/>
      <c r="AX31" s="851"/>
      <c r="AY31" s="851"/>
      <c r="AZ31" s="852" t="s">
        <v>535</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33</v>
      </c>
      <c r="R32" s="779"/>
      <c r="S32" s="779"/>
      <c r="T32" s="779"/>
      <c r="U32" s="779"/>
      <c r="V32" s="779">
        <v>33</v>
      </c>
      <c r="W32" s="779"/>
      <c r="X32" s="779"/>
      <c r="Y32" s="779"/>
      <c r="Z32" s="779"/>
      <c r="AA32" s="779">
        <v>0</v>
      </c>
      <c r="AB32" s="779"/>
      <c r="AC32" s="779"/>
      <c r="AD32" s="779"/>
      <c r="AE32" s="780"/>
      <c r="AF32" s="781" t="s">
        <v>112</v>
      </c>
      <c r="AG32" s="782"/>
      <c r="AH32" s="782"/>
      <c r="AI32" s="782"/>
      <c r="AJ32" s="783"/>
      <c r="AK32" s="850">
        <v>12</v>
      </c>
      <c r="AL32" s="851"/>
      <c r="AM32" s="851"/>
      <c r="AN32" s="851"/>
      <c r="AO32" s="851"/>
      <c r="AP32" s="851">
        <v>5</v>
      </c>
      <c r="AQ32" s="851"/>
      <c r="AR32" s="851"/>
      <c r="AS32" s="851"/>
      <c r="AT32" s="851"/>
      <c r="AU32" s="851">
        <v>3</v>
      </c>
      <c r="AV32" s="851"/>
      <c r="AW32" s="851"/>
      <c r="AX32" s="851"/>
      <c r="AY32" s="851"/>
      <c r="AZ32" s="852" t="s">
        <v>535</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316</v>
      </c>
      <c r="R33" s="779"/>
      <c r="S33" s="779"/>
      <c r="T33" s="779"/>
      <c r="U33" s="779"/>
      <c r="V33" s="779">
        <v>316</v>
      </c>
      <c r="W33" s="779"/>
      <c r="X33" s="779"/>
      <c r="Y33" s="779"/>
      <c r="Z33" s="779"/>
      <c r="AA33" s="779">
        <v>0</v>
      </c>
      <c r="AB33" s="779"/>
      <c r="AC33" s="779"/>
      <c r="AD33" s="779"/>
      <c r="AE33" s="780"/>
      <c r="AF33" s="781" t="s">
        <v>112</v>
      </c>
      <c r="AG33" s="782"/>
      <c r="AH33" s="782"/>
      <c r="AI33" s="782"/>
      <c r="AJ33" s="783"/>
      <c r="AK33" s="850">
        <v>164</v>
      </c>
      <c r="AL33" s="851"/>
      <c r="AM33" s="851"/>
      <c r="AN33" s="851"/>
      <c r="AO33" s="851"/>
      <c r="AP33" s="851">
        <v>1038</v>
      </c>
      <c r="AQ33" s="851"/>
      <c r="AR33" s="851"/>
      <c r="AS33" s="851"/>
      <c r="AT33" s="851"/>
      <c r="AU33" s="851">
        <v>1038</v>
      </c>
      <c r="AV33" s="851"/>
      <c r="AW33" s="851"/>
      <c r="AX33" s="851"/>
      <c r="AY33" s="851"/>
      <c r="AZ33" s="852" t="s">
        <v>535</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304</v>
      </c>
      <c r="AG63" s="862"/>
      <c r="AH63" s="862"/>
      <c r="AI63" s="862"/>
      <c r="AJ63" s="863"/>
      <c r="AK63" s="864"/>
      <c r="AL63" s="859"/>
      <c r="AM63" s="859"/>
      <c r="AN63" s="859"/>
      <c r="AO63" s="859"/>
      <c r="AP63" s="862">
        <v>1142</v>
      </c>
      <c r="AQ63" s="862"/>
      <c r="AR63" s="862"/>
      <c r="AS63" s="862"/>
      <c r="AT63" s="862"/>
      <c r="AU63" s="862">
        <v>1044</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1488</v>
      </c>
      <c r="R68" s="886"/>
      <c r="S68" s="886"/>
      <c r="T68" s="886"/>
      <c r="U68" s="886"/>
      <c r="V68" s="886">
        <v>1420</v>
      </c>
      <c r="W68" s="886"/>
      <c r="X68" s="886"/>
      <c r="Y68" s="886"/>
      <c r="Z68" s="886"/>
      <c r="AA68" s="886">
        <v>68</v>
      </c>
      <c r="AB68" s="886"/>
      <c r="AC68" s="886"/>
      <c r="AD68" s="886"/>
      <c r="AE68" s="886"/>
      <c r="AF68" s="886">
        <v>68</v>
      </c>
      <c r="AG68" s="886"/>
      <c r="AH68" s="886"/>
      <c r="AI68" s="886"/>
      <c r="AJ68" s="886"/>
      <c r="AK68" s="886" t="s">
        <v>540</v>
      </c>
      <c r="AL68" s="886"/>
      <c r="AM68" s="886"/>
      <c r="AN68" s="886"/>
      <c r="AO68" s="886"/>
      <c r="AP68" s="886">
        <v>148</v>
      </c>
      <c r="AQ68" s="886"/>
      <c r="AR68" s="886"/>
      <c r="AS68" s="886"/>
      <c r="AT68" s="886"/>
      <c r="AU68" s="886">
        <v>11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1178</v>
      </c>
      <c r="R69" s="851"/>
      <c r="S69" s="851"/>
      <c r="T69" s="851"/>
      <c r="U69" s="851"/>
      <c r="V69" s="851">
        <v>1157</v>
      </c>
      <c r="W69" s="851"/>
      <c r="X69" s="851"/>
      <c r="Y69" s="851"/>
      <c r="Z69" s="851"/>
      <c r="AA69" s="851">
        <v>21</v>
      </c>
      <c r="AB69" s="851"/>
      <c r="AC69" s="851"/>
      <c r="AD69" s="851"/>
      <c r="AE69" s="851"/>
      <c r="AF69" s="851">
        <v>21</v>
      </c>
      <c r="AG69" s="851"/>
      <c r="AH69" s="851"/>
      <c r="AI69" s="851"/>
      <c r="AJ69" s="851"/>
      <c r="AK69" s="851" t="s">
        <v>540</v>
      </c>
      <c r="AL69" s="851"/>
      <c r="AM69" s="851"/>
      <c r="AN69" s="851"/>
      <c r="AO69" s="851"/>
      <c r="AP69" s="851" t="s">
        <v>540</v>
      </c>
      <c r="AQ69" s="851"/>
      <c r="AR69" s="851"/>
      <c r="AS69" s="851"/>
      <c r="AT69" s="851"/>
      <c r="AU69" s="851" t="s">
        <v>540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34</v>
      </c>
      <c r="R70" s="851"/>
      <c r="S70" s="851"/>
      <c r="T70" s="851"/>
      <c r="U70" s="851"/>
      <c r="V70" s="851">
        <v>31</v>
      </c>
      <c r="W70" s="851"/>
      <c r="X70" s="851"/>
      <c r="Y70" s="851"/>
      <c r="Z70" s="851"/>
      <c r="AA70" s="851">
        <v>3</v>
      </c>
      <c r="AB70" s="851"/>
      <c r="AC70" s="851"/>
      <c r="AD70" s="851"/>
      <c r="AE70" s="851"/>
      <c r="AF70" s="851">
        <v>3</v>
      </c>
      <c r="AG70" s="851"/>
      <c r="AH70" s="851"/>
      <c r="AI70" s="851"/>
      <c r="AJ70" s="851"/>
      <c r="AK70" s="851" t="s">
        <v>540</v>
      </c>
      <c r="AL70" s="851"/>
      <c r="AM70" s="851"/>
      <c r="AN70" s="851"/>
      <c r="AO70" s="851"/>
      <c r="AP70" s="851" t="s">
        <v>540</v>
      </c>
      <c r="AQ70" s="851"/>
      <c r="AR70" s="851"/>
      <c r="AS70" s="851"/>
      <c r="AT70" s="851"/>
      <c r="AU70" s="851" t="s">
        <v>540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539</v>
      </c>
      <c r="C71" s="894"/>
      <c r="D71" s="894"/>
      <c r="E71" s="894"/>
      <c r="F71" s="894"/>
      <c r="G71" s="894"/>
      <c r="H71" s="894"/>
      <c r="I71" s="894"/>
      <c r="J71" s="894"/>
      <c r="K71" s="894"/>
      <c r="L71" s="894"/>
      <c r="M71" s="894"/>
      <c r="N71" s="894"/>
      <c r="O71" s="894"/>
      <c r="P71" s="895"/>
      <c r="Q71" s="896">
        <v>16</v>
      </c>
      <c r="R71" s="851"/>
      <c r="S71" s="851"/>
      <c r="T71" s="851"/>
      <c r="U71" s="851"/>
      <c r="V71" s="851">
        <v>15</v>
      </c>
      <c r="W71" s="851"/>
      <c r="X71" s="851"/>
      <c r="Y71" s="851"/>
      <c r="Z71" s="851"/>
      <c r="AA71" s="851">
        <v>1</v>
      </c>
      <c r="AB71" s="851"/>
      <c r="AC71" s="851"/>
      <c r="AD71" s="851"/>
      <c r="AE71" s="851"/>
      <c r="AF71" s="851">
        <v>1</v>
      </c>
      <c r="AG71" s="851"/>
      <c r="AH71" s="851"/>
      <c r="AI71" s="851"/>
      <c r="AJ71" s="851"/>
      <c r="AK71" s="851" t="s">
        <v>540</v>
      </c>
      <c r="AL71" s="851"/>
      <c r="AM71" s="851"/>
      <c r="AN71" s="851"/>
      <c r="AO71" s="851"/>
      <c r="AP71" s="851" t="s">
        <v>540</v>
      </c>
      <c r="AQ71" s="851"/>
      <c r="AR71" s="851"/>
      <c r="AS71" s="851"/>
      <c r="AT71" s="851"/>
      <c r="AU71" s="851" t="s">
        <v>540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93</v>
      </c>
      <c r="AG88" s="862"/>
      <c r="AH88" s="862"/>
      <c r="AI88" s="862"/>
      <c r="AJ88" s="862"/>
      <c r="AK88" s="859"/>
      <c r="AL88" s="859"/>
      <c r="AM88" s="859"/>
      <c r="AN88" s="859"/>
      <c r="AO88" s="859"/>
      <c r="AP88" s="862">
        <v>148</v>
      </c>
      <c r="AQ88" s="862"/>
      <c r="AR88" s="862"/>
      <c r="AS88" s="862"/>
      <c r="AT88" s="862"/>
      <c r="AU88" s="862">
        <v>11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27</v>
      </c>
      <c r="CS102" s="870"/>
      <c r="CT102" s="870"/>
      <c r="CU102" s="870"/>
      <c r="CV102" s="913"/>
      <c r="CW102" s="912" t="s">
        <v>540</v>
      </c>
      <c r="CX102" s="870"/>
      <c r="CY102" s="870"/>
      <c r="CZ102" s="870"/>
      <c r="DA102" s="913"/>
      <c r="DB102" s="912" t="s">
        <v>540</v>
      </c>
      <c r="DC102" s="870"/>
      <c r="DD102" s="870"/>
      <c r="DE102" s="870"/>
      <c r="DF102" s="913"/>
      <c r="DG102" s="912" t="s">
        <v>540</v>
      </c>
      <c r="DH102" s="870"/>
      <c r="DI102" s="870"/>
      <c r="DJ102" s="870"/>
      <c r="DK102" s="913"/>
      <c r="DL102" s="912" t="s">
        <v>540</v>
      </c>
      <c r="DM102" s="870"/>
      <c r="DN102" s="870"/>
      <c r="DO102" s="870"/>
      <c r="DP102" s="913"/>
      <c r="DQ102" s="912" t="s">
        <v>540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467556</v>
      </c>
      <c r="AB110" s="922"/>
      <c r="AC110" s="922"/>
      <c r="AD110" s="922"/>
      <c r="AE110" s="923"/>
      <c r="AF110" s="924">
        <v>486217</v>
      </c>
      <c r="AG110" s="922"/>
      <c r="AH110" s="922"/>
      <c r="AI110" s="922"/>
      <c r="AJ110" s="923"/>
      <c r="AK110" s="924">
        <v>520578</v>
      </c>
      <c r="AL110" s="922"/>
      <c r="AM110" s="922"/>
      <c r="AN110" s="922"/>
      <c r="AO110" s="923"/>
      <c r="AP110" s="925">
        <v>16.7</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5429072</v>
      </c>
      <c r="BR110" s="957"/>
      <c r="BS110" s="957"/>
      <c r="BT110" s="957"/>
      <c r="BU110" s="957"/>
      <c r="BV110" s="957">
        <v>5331482</v>
      </c>
      <c r="BW110" s="957"/>
      <c r="BX110" s="957"/>
      <c r="BY110" s="957"/>
      <c r="BZ110" s="957"/>
      <c r="CA110" s="957">
        <v>5229187</v>
      </c>
      <c r="CB110" s="957"/>
      <c r="CC110" s="957"/>
      <c r="CD110" s="957"/>
      <c r="CE110" s="957"/>
      <c r="CF110" s="971">
        <v>167.9</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63834</v>
      </c>
      <c r="BR111" s="950"/>
      <c r="BS111" s="950"/>
      <c r="BT111" s="950"/>
      <c r="BU111" s="950"/>
      <c r="BV111" s="950">
        <v>46870</v>
      </c>
      <c r="BW111" s="950"/>
      <c r="BX111" s="950"/>
      <c r="BY111" s="950"/>
      <c r="BZ111" s="950"/>
      <c r="CA111" s="950">
        <v>34231</v>
      </c>
      <c r="CB111" s="950"/>
      <c r="CC111" s="950"/>
      <c r="CD111" s="950"/>
      <c r="CE111" s="950"/>
      <c r="CF111" s="944">
        <v>1.1000000000000001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1235683</v>
      </c>
      <c r="BR112" s="950"/>
      <c r="BS112" s="950"/>
      <c r="BT112" s="950"/>
      <c r="BU112" s="950"/>
      <c r="BV112" s="950">
        <v>1127783</v>
      </c>
      <c r="BW112" s="950"/>
      <c r="BX112" s="950"/>
      <c r="BY112" s="950"/>
      <c r="BZ112" s="950"/>
      <c r="CA112" s="950">
        <v>1043522</v>
      </c>
      <c r="CB112" s="950"/>
      <c r="CC112" s="950"/>
      <c r="CD112" s="950"/>
      <c r="CE112" s="950"/>
      <c r="CF112" s="944">
        <v>33.5</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182181</v>
      </c>
      <c r="AB113" s="964"/>
      <c r="AC113" s="964"/>
      <c r="AD113" s="964"/>
      <c r="AE113" s="965"/>
      <c r="AF113" s="966">
        <v>167223</v>
      </c>
      <c r="AG113" s="964"/>
      <c r="AH113" s="964"/>
      <c r="AI113" s="964"/>
      <c r="AJ113" s="965"/>
      <c r="AK113" s="966">
        <v>158922</v>
      </c>
      <c r="AL113" s="964"/>
      <c r="AM113" s="964"/>
      <c r="AN113" s="964"/>
      <c r="AO113" s="965"/>
      <c r="AP113" s="967">
        <v>5.0999999999999996</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29506</v>
      </c>
      <c r="BR113" s="950"/>
      <c r="BS113" s="950"/>
      <c r="BT113" s="950"/>
      <c r="BU113" s="950"/>
      <c r="BV113" s="950">
        <v>21273</v>
      </c>
      <c r="BW113" s="950"/>
      <c r="BX113" s="950"/>
      <c r="BY113" s="950"/>
      <c r="BZ113" s="950"/>
      <c r="CA113" s="950">
        <v>11293</v>
      </c>
      <c r="CB113" s="950"/>
      <c r="CC113" s="950"/>
      <c r="CD113" s="950"/>
      <c r="CE113" s="950"/>
      <c r="CF113" s="944">
        <v>0.4</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9700</v>
      </c>
      <c r="AB114" s="989"/>
      <c r="AC114" s="989"/>
      <c r="AD114" s="989"/>
      <c r="AE114" s="990"/>
      <c r="AF114" s="991">
        <v>9649</v>
      </c>
      <c r="AG114" s="989"/>
      <c r="AH114" s="989"/>
      <c r="AI114" s="989"/>
      <c r="AJ114" s="990"/>
      <c r="AK114" s="991">
        <v>9715</v>
      </c>
      <c r="AL114" s="989"/>
      <c r="AM114" s="989"/>
      <c r="AN114" s="989"/>
      <c r="AO114" s="990"/>
      <c r="AP114" s="992">
        <v>0.3</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1043726</v>
      </c>
      <c r="BR114" s="950"/>
      <c r="BS114" s="950"/>
      <c r="BT114" s="950"/>
      <c r="BU114" s="950"/>
      <c r="BV114" s="950">
        <v>1036832</v>
      </c>
      <c r="BW114" s="950"/>
      <c r="BX114" s="950"/>
      <c r="BY114" s="950"/>
      <c r="BZ114" s="950"/>
      <c r="CA114" s="950">
        <v>1026827</v>
      </c>
      <c r="CB114" s="950"/>
      <c r="CC114" s="950"/>
      <c r="CD114" s="950"/>
      <c r="CE114" s="950"/>
      <c r="CF114" s="944">
        <v>33</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18587</v>
      </c>
      <c r="AB115" s="964"/>
      <c r="AC115" s="964"/>
      <c r="AD115" s="964"/>
      <c r="AE115" s="965"/>
      <c r="AF115" s="966">
        <v>13078</v>
      </c>
      <c r="AG115" s="964"/>
      <c r="AH115" s="964"/>
      <c r="AI115" s="964"/>
      <c r="AJ115" s="965"/>
      <c r="AK115" s="966">
        <v>1113</v>
      </c>
      <c r="AL115" s="964"/>
      <c r="AM115" s="964"/>
      <c r="AN115" s="964"/>
      <c r="AO115" s="965"/>
      <c r="AP115" s="967">
        <v>0</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46</v>
      </c>
      <c r="AB116" s="989"/>
      <c r="AC116" s="989"/>
      <c r="AD116" s="989"/>
      <c r="AE116" s="990"/>
      <c r="AF116" s="991" t="s">
        <v>112</v>
      </c>
      <c r="AG116" s="989"/>
      <c r="AH116" s="989"/>
      <c r="AI116" s="989"/>
      <c r="AJ116" s="990"/>
      <c r="AK116" s="991">
        <v>35</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10500</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678070</v>
      </c>
      <c r="AB117" s="1007"/>
      <c r="AC117" s="1007"/>
      <c r="AD117" s="1007"/>
      <c r="AE117" s="1008"/>
      <c r="AF117" s="1009">
        <v>676167</v>
      </c>
      <c r="AG117" s="1007"/>
      <c r="AH117" s="1007"/>
      <c r="AI117" s="1007"/>
      <c r="AJ117" s="1008"/>
      <c r="AK117" s="1009">
        <v>690363</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432</v>
      </c>
      <c r="BP119" s="1036"/>
      <c r="BQ119" s="1027">
        <v>7801821</v>
      </c>
      <c r="BR119" s="1028"/>
      <c r="BS119" s="1028"/>
      <c r="BT119" s="1028"/>
      <c r="BU119" s="1028"/>
      <c r="BV119" s="1028">
        <v>7564240</v>
      </c>
      <c r="BW119" s="1028"/>
      <c r="BX119" s="1028"/>
      <c r="BY119" s="1028"/>
      <c r="BZ119" s="1028"/>
      <c r="CA119" s="1028">
        <v>7345060</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53334</v>
      </c>
      <c r="DH119" s="1014"/>
      <c r="DI119" s="1014"/>
      <c r="DJ119" s="1014"/>
      <c r="DK119" s="1015"/>
      <c r="DL119" s="1013">
        <v>46870</v>
      </c>
      <c r="DM119" s="1014"/>
      <c r="DN119" s="1014"/>
      <c r="DO119" s="1014"/>
      <c r="DP119" s="1015"/>
      <c r="DQ119" s="1013">
        <v>34231</v>
      </c>
      <c r="DR119" s="1014"/>
      <c r="DS119" s="1014"/>
      <c r="DT119" s="1014"/>
      <c r="DU119" s="1015"/>
      <c r="DV119" s="1016">
        <v>1.1000000000000001</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3752823</v>
      </c>
      <c r="BR120" s="957"/>
      <c r="BS120" s="957"/>
      <c r="BT120" s="957"/>
      <c r="BU120" s="957"/>
      <c r="BV120" s="957">
        <v>3974963</v>
      </c>
      <c r="BW120" s="957"/>
      <c r="BX120" s="957"/>
      <c r="BY120" s="957"/>
      <c r="BZ120" s="957"/>
      <c r="CA120" s="957">
        <v>4139464</v>
      </c>
      <c r="CB120" s="957"/>
      <c r="CC120" s="957"/>
      <c r="CD120" s="957"/>
      <c r="CE120" s="957"/>
      <c r="CF120" s="971">
        <v>132.9</v>
      </c>
      <c r="CG120" s="972"/>
      <c r="CH120" s="972"/>
      <c r="CI120" s="972"/>
      <c r="CJ120" s="972"/>
      <c r="CK120" s="1037" t="s">
        <v>436</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1210753</v>
      </c>
      <c r="DH120" s="957"/>
      <c r="DI120" s="957"/>
      <c r="DJ120" s="957"/>
      <c r="DK120" s="957"/>
      <c r="DL120" s="957">
        <v>1114339</v>
      </c>
      <c r="DM120" s="957"/>
      <c r="DN120" s="957"/>
      <c r="DO120" s="957"/>
      <c r="DP120" s="957"/>
      <c r="DQ120" s="957">
        <v>1037860</v>
      </c>
      <c r="DR120" s="957"/>
      <c r="DS120" s="957"/>
      <c r="DT120" s="957"/>
      <c r="DU120" s="957"/>
      <c r="DV120" s="958">
        <v>33.299999999999997</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290476</v>
      </c>
      <c r="BR121" s="950"/>
      <c r="BS121" s="950"/>
      <c r="BT121" s="950"/>
      <c r="BU121" s="950"/>
      <c r="BV121" s="950">
        <v>273328</v>
      </c>
      <c r="BW121" s="950"/>
      <c r="BX121" s="950"/>
      <c r="BY121" s="950"/>
      <c r="BZ121" s="950"/>
      <c r="CA121" s="950">
        <v>270892</v>
      </c>
      <c r="CB121" s="950"/>
      <c r="CC121" s="950"/>
      <c r="CD121" s="950"/>
      <c r="CE121" s="950"/>
      <c r="CF121" s="944">
        <v>8.6999999999999993</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855</v>
      </c>
      <c r="DH121" s="950"/>
      <c r="DI121" s="950"/>
      <c r="DJ121" s="950"/>
      <c r="DK121" s="950"/>
      <c r="DL121" s="950">
        <v>11547</v>
      </c>
      <c r="DM121" s="950"/>
      <c r="DN121" s="950"/>
      <c r="DO121" s="950"/>
      <c r="DP121" s="950"/>
      <c r="DQ121" s="950">
        <v>2997</v>
      </c>
      <c r="DR121" s="950"/>
      <c r="DS121" s="950"/>
      <c r="DT121" s="950"/>
      <c r="DU121" s="950"/>
      <c r="DV121" s="951">
        <v>0.1</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4627718</v>
      </c>
      <c r="BR122" s="1028"/>
      <c r="BS122" s="1028"/>
      <c r="BT122" s="1028"/>
      <c r="BU122" s="1028"/>
      <c r="BV122" s="1028">
        <v>4576927</v>
      </c>
      <c r="BW122" s="1028"/>
      <c r="BX122" s="1028"/>
      <c r="BY122" s="1028"/>
      <c r="BZ122" s="1028"/>
      <c r="CA122" s="1028">
        <v>4499716</v>
      </c>
      <c r="CB122" s="1028"/>
      <c r="CC122" s="1028"/>
      <c r="CD122" s="1028"/>
      <c r="CE122" s="1028"/>
      <c r="CF122" s="1048">
        <v>144.5</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24075</v>
      </c>
      <c r="DH122" s="950"/>
      <c r="DI122" s="950"/>
      <c r="DJ122" s="950"/>
      <c r="DK122" s="950"/>
      <c r="DL122" s="950">
        <v>1897</v>
      </c>
      <c r="DM122" s="950"/>
      <c r="DN122" s="950"/>
      <c r="DO122" s="950"/>
      <c r="DP122" s="950"/>
      <c r="DQ122" s="950">
        <v>2665</v>
      </c>
      <c r="DR122" s="950"/>
      <c r="DS122" s="950"/>
      <c r="DT122" s="950"/>
      <c r="DU122" s="950"/>
      <c r="DV122" s="951">
        <v>0.1</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11151</v>
      </c>
      <c r="AB123" s="989"/>
      <c r="AC123" s="989"/>
      <c r="AD123" s="989"/>
      <c r="AE123" s="990"/>
      <c r="AF123" s="991">
        <v>10827</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440</v>
      </c>
      <c r="BP123" s="1036"/>
      <c r="BQ123" s="1095">
        <v>8671017</v>
      </c>
      <c r="BR123" s="1096"/>
      <c r="BS123" s="1096"/>
      <c r="BT123" s="1096"/>
      <c r="BU123" s="1096"/>
      <c r="BV123" s="1096">
        <v>8825218</v>
      </c>
      <c r="BW123" s="1096"/>
      <c r="BX123" s="1096"/>
      <c r="BY123" s="1096"/>
      <c r="BZ123" s="1096"/>
      <c r="CA123" s="1096">
        <v>8910072</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4347</v>
      </c>
      <c r="AB126" s="989"/>
      <c r="AC126" s="989"/>
      <c r="AD126" s="989"/>
      <c r="AE126" s="990"/>
      <c r="AF126" s="991">
        <v>829</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3089</v>
      </c>
      <c r="AB127" s="989"/>
      <c r="AC127" s="989"/>
      <c r="AD127" s="989"/>
      <c r="AE127" s="990"/>
      <c r="AF127" s="991">
        <v>1422</v>
      </c>
      <c r="AG127" s="989"/>
      <c r="AH127" s="989"/>
      <c r="AI127" s="989"/>
      <c r="AJ127" s="990"/>
      <c r="AK127" s="991">
        <v>1113</v>
      </c>
      <c r="AL127" s="989"/>
      <c r="AM127" s="989"/>
      <c r="AN127" s="989"/>
      <c r="AO127" s="990"/>
      <c r="AP127" s="992">
        <v>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44218</v>
      </c>
      <c r="AB128" s="1078"/>
      <c r="AC128" s="1078"/>
      <c r="AD128" s="1078"/>
      <c r="AE128" s="1079"/>
      <c r="AF128" s="1080">
        <v>43669</v>
      </c>
      <c r="AG128" s="1078"/>
      <c r="AH128" s="1078"/>
      <c r="AI128" s="1078"/>
      <c r="AJ128" s="1079"/>
      <c r="AK128" s="1080">
        <v>47720</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456</v>
      </c>
      <c r="DM128" s="1070"/>
      <c r="DN128" s="1070"/>
      <c r="DO128" s="1070"/>
      <c r="DP128" s="1070"/>
      <c r="DQ128" s="1070" t="s">
        <v>456</v>
      </c>
      <c r="DR128" s="1070"/>
      <c r="DS128" s="1070"/>
      <c r="DT128" s="1070"/>
      <c r="DU128" s="1070"/>
      <c r="DV128" s="1071" t="s">
        <v>456</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3454500</v>
      </c>
      <c r="AB129" s="989"/>
      <c r="AC129" s="989"/>
      <c r="AD129" s="989"/>
      <c r="AE129" s="990"/>
      <c r="AF129" s="991">
        <v>3570344</v>
      </c>
      <c r="AG129" s="989"/>
      <c r="AH129" s="989"/>
      <c r="AI129" s="989"/>
      <c r="AJ129" s="990"/>
      <c r="AK129" s="991">
        <v>3556139</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456</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405872</v>
      </c>
      <c r="AB130" s="989"/>
      <c r="AC130" s="989"/>
      <c r="AD130" s="989"/>
      <c r="AE130" s="990"/>
      <c r="AF130" s="991">
        <v>405204</v>
      </c>
      <c r="AG130" s="989"/>
      <c r="AH130" s="989"/>
      <c r="AI130" s="989"/>
      <c r="AJ130" s="990"/>
      <c r="AK130" s="991">
        <v>441144</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3048628</v>
      </c>
      <c r="AB131" s="1014"/>
      <c r="AC131" s="1014"/>
      <c r="AD131" s="1014"/>
      <c r="AE131" s="1015"/>
      <c r="AF131" s="1013">
        <v>3165140</v>
      </c>
      <c r="AG131" s="1014"/>
      <c r="AH131" s="1014"/>
      <c r="AI131" s="1014"/>
      <c r="AJ131" s="1015"/>
      <c r="AK131" s="1013">
        <v>3114995</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7.4781180259999998</v>
      </c>
      <c r="AB132" s="1130"/>
      <c r="AC132" s="1130"/>
      <c r="AD132" s="1130"/>
      <c r="AE132" s="1131"/>
      <c r="AF132" s="1132">
        <v>7.1811673420000002</v>
      </c>
      <c r="AG132" s="1130"/>
      <c r="AH132" s="1130"/>
      <c r="AI132" s="1130"/>
      <c r="AJ132" s="1131"/>
      <c r="AK132" s="1132">
        <v>6.4686781199999999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7.5</v>
      </c>
      <c r="AB133" s="1113"/>
      <c r="AC133" s="1113"/>
      <c r="AD133" s="1113"/>
      <c r="AE133" s="1114"/>
      <c r="AF133" s="1112">
        <v>7.3</v>
      </c>
      <c r="AG133" s="1113"/>
      <c r="AH133" s="1113"/>
      <c r="AI133" s="1113"/>
      <c r="AJ133" s="1114"/>
      <c r="AK133" s="1112">
        <v>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4" sqref="A4"/>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827012</v>
      </c>
      <c r="L9" s="266">
        <v>180847</v>
      </c>
      <c r="M9" s="267">
        <v>189696</v>
      </c>
      <c r="N9" s="268">
        <v>-4.7</v>
      </c>
    </row>
    <row r="10" spans="1:16" x14ac:dyDescent="0.15">
      <c r="A10" s="250"/>
      <c r="B10" s="246"/>
      <c r="C10" s="246"/>
      <c r="D10" s="246"/>
      <c r="E10" s="246"/>
      <c r="F10" s="246"/>
      <c r="G10" s="1152" t="s">
        <v>475</v>
      </c>
      <c r="H10" s="1153"/>
      <c r="I10" s="1153"/>
      <c r="J10" s="1154"/>
      <c r="K10" s="269">
        <v>91824</v>
      </c>
      <c r="L10" s="270">
        <v>20080</v>
      </c>
      <c r="M10" s="271">
        <v>21936</v>
      </c>
      <c r="N10" s="272">
        <v>-8.5</v>
      </c>
    </row>
    <row r="11" spans="1:16" ht="13.5" customHeight="1" x14ac:dyDescent="0.15">
      <c r="A11" s="250"/>
      <c r="B11" s="246"/>
      <c r="C11" s="246"/>
      <c r="D11" s="246"/>
      <c r="E11" s="246"/>
      <c r="F11" s="246"/>
      <c r="G11" s="1152" t="s">
        <v>476</v>
      </c>
      <c r="H11" s="1153"/>
      <c r="I11" s="1153"/>
      <c r="J11" s="1154"/>
      <c r="K11" s="269">
        <v>162781</v>
      </c>
      <c r="L11" s="270">
        <v>35596</v>
      </c>
      <c r="M11" s="271">
        <v>29437</v>
      </c>
      <c r="N11" s="272">
        <v>20.9</v>
      </c>
    </row>
    <row r="12" spans="1:16" ht="13.5" customHeight="1" x14ac:dyDescent="0.15">
      <c r="A12" s="250"/>
      <c r="B12" s="246"/>
      <c r="C12" s="246"/>
      <c r="D12" s="246"/>
      <c r="E12" s="246"/>
      <c r="F12" s="246"/>
      <c r="G12" s="1152" t="s">
        <v>477</v>
      </c>
      <c r="H12" s="1153"/>
      <c r="I12" s="1153"/>
      <c r="J12" s="1154"/>
      <c r="K12" s="269" t="s">
        <v>478</v>
      </c>
      <c r="L12" s="270" t="s">
        <v>478</v>
      </c>
      <c r="M12" s="271">
        <v>3160</v>
      </c>
      <c r="N12" s="272" t="s">
        <v>478</v>
      </c>
    </row>
    <row r="13" spans="1:16" ht="13.5" customHeight="1" x14ac:dyDescent="0.15">
      <c r="A13" s="250"/>
      <c r="B13" s="246"/>
      <c r="C13" s="246"/>
      <c r="D13" s="246"/>
      <c r="E13" s="246"/>
      <c r="F13" s="246"/>
      <c r="G13" s="1152" t="s">
        <v>479</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480</v>
      </c>
      <c r="H14" s="1153"/>
      <c r="I14" s="1153"/>
      <c r="J14" s="1154"/>
      <c r="K14" s="269">
        <v>37828</v>
      </c>
      <c r="L14" s="270">
        <v>8272</v>
      </c>
      <c r="M14" s="271">
        <v>9091</v>
      </c>
      <c r="N14" s="272">
        <v>-9</v>
      </c>
    </row>
    <row r="15" spans="1:16" ht="13.5" customHeight="1" x14ac:dyDescent="0.15">
      <c r="A15" s="250"/>
      <c r="B15" s="246"/>
      <c r="C15" s="246"/>
      <c r="D15" s="246"/>
      <c r="E15" s="246"/>
      <c r="F15" s="246"/>
      <c r="G15" s="1152" t="s">
        <v>481</v>
      </c>
      <c r="H15" s="1153"/>
      <c r="I15" s="1153"/>
      <c r="J15" s="1154"/>
      <c r="K15" s="269">
        <v>12096</v>
      </c>
      <c r="L15" s="270">
        <v>2645</v>
      </c>
      <c r="M15" s="271">
        <v>4470</v>
      </c>
      <c r="N15" s="272">
        <v>-40.799999999999997</v>
      </c>
    </row>
    <row r="16" spans="1:16" x14ac:dyDescent="0.15">
      <c r="A16" s="250"/>
      <c r="B16" s="246"/>
      <c r="C16" s="246"/>
      <c r="D16" s="246"/>
      <c r="E16" s="246"/>
      <c r="F16" s="246"/>
      <c r="G16" s="1155" t="s">
        <v>482</v>
      </c>
      <c r="H16" s="1156"/>
      <c r="I16" s="1156"/>
      <c r="J16" s="1157"/>
      <c r="K16" s="270">
        <v>-99053</v>
      </c>
      <c r="L16" s="270">
        <v>-21660</v>
      </c>
      <c r="M16" s="271">
        <v>-19414</v>
      </c>
      <c r="N16" s="272">
        <v>11.6</v>
      </c>
    </row>
    <row r="17" spans="1:16" x14ac:dyDescent="0.15">
      <c r="A17" s="250"/>
      <c r="B17" s="246"/>
      <c r="C17" s="246"/>
      <c r="D17" s="246"/>
      <c r="E17" s="246"/>
      <c r="F17" s="246"/>
      <c r="G17" s="1155" t="s">
        <v>170</v>
      </c>
      <c r="H17" s="1156"/>
      <c r="I17" s="1156"/>
      <c r="J17" s="1157"/>
      <c r="K17" s="270">
        <v>1032488</v>
      </c>
      <c r="L17" s="270">
        <v>225779</v>
      </c>
      <c r="M17" s="271">
        <v>238376</v>
      </c>
      <c r="N17" s="272">
        <v>-5.3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21.43</v>
      </c>
      <c r="L21" s="283">
        <v>21.75</v>
      </c>
      <c r="M21" s="284">
        <v>-0.32</v>
      </c>
      <c r="N21" s="251"/>
      <c r="O21" s="285"/>
      <c r="P21" s="281"/>
    </row>
    <row r="22" spans="1:16" s="286" customFormat="1" x14ac:dyDescent="0.15">
      <c r="A22" s="281"/>
      <c r="B22" s="251"/>
      <c r="C22" s="251"/>
      <c r="D22" s="251"/>
      <c r="E22" s="251"/>
      <c r="F22" s="251"/>
      <c r="G22" s="1147" t="s">
        <v>488</v>
      </c>
      <c r="H22" s="1148"/>
      <c r="I22" s="1148"/>
      <c r="J22" s="1149"/>
      <c r="K22" s="287">
        <v>97.1</v>
      </c>
      <c r="L22" s="288">
        <v>95.2</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520578</v>
      </c>
      <c r="L32" s="296">
        <v>113837</v>
      </c>
      <c r="M32" s="297">
        <v>139853</v>
      </c>
      <c r="N32" s="298">
        <v>-18.600000000000001</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v>4</v>
      </c>
      <c r="N34" s="298" t="s">
        <v>478</v>
      </c>
    </row>
    <row r="35" spans="1:16" ht="27" customHeight="1" x14ac:dyDescent="0.15">
      <c r="A35" s="250"/>
      <c r="B35" s="246"/>
      <c r="C35" s="246"/>
      <c r="D35" s="246"/>
      <c r="E35" s="246"/>
      <c r="F35" s="246"/>
      <c r="G35" s="1163" t="s">
        <v>495</v>
      </c>
      <c r="H35" s="1164"/>
      <c r="I35" s="1164"/>
      <c r="J35" s="1165"/>
      <c r="K35" s="296">
        <v>158922</v>
      </c>
      <c r="L35" s="296">
        <v>34752</v>
      </c>
      <c r="M35" s="297">
        <v>31890</v>
      </c>
      <c r="N35" s="298">
        <v>9</v>
      </c>
    </row>
    <row r="36" spans="1:16" ht="27" customHeight="1" x14ac:dyDescent="0.15">
      <c r="A36" s="250"/>
      <c r="B36" s="246"/>
      <c r="C36" s="246"/>
      <c r="D36" s="246"/>
      <c r="E36" s="246"/>
      <c r="F36" s="246"/>
      <c r="G36" s="1163" t="s">
        <v>496</v>
      </c>
      <c r="H36" s="1164"/>
      <c r="I36" s="1164"/>
      <c r="J36" s="1165"/>
      <c r="K36" s="296">
        <v>9715</v>
      </c>
      <c r="L36" s="296">
        <v>2124</v>
      </c>
      <c r="M36" s="297">
        <v>5316</v>
      </c>
      <c r="N36" s="298">
        <v>-60</v>
      </c>
    </row>
    <row r="37" spans="1:16" ht="13.5" customHeight="1" x14ac:dyDescent="0.15">
      <c r="A37" s="250"/>
      <c r="B37" s="246"/>
      <c r="C37" s="246"/>
      <c r="D37" s="246"/>
      <c r="E37" s="246"/>
      <c r="F37" s="246"/>
      <c r="G37" s="1163" t="s">
        <v>497</v>
      </c>
      <c r="H37" s="1164"/>
      <c r="I37" s="1164"/>
      <c r="J37" s="1165"/>
      <c r="K37" s="296">
        <v>1113</v>
      </c>
      <c r="L37" s="296">
        <v>243</v>
      </c>
      <c r="M37" s="297">
        <v>1757</v>
      </c>
      <c r="N37" s="298">
        <v>-86.2</v>
      </c>
    </row>
    <row r="38" spans="1:16" ht="27" customHeight="1" x14ac:dyDescent="0.15">
      <c r="A38" s="250"/>
      <c r="B38" s="246"/>
      <c r="C38" s="246"/>
      <c r="D38" s="246"/>
      <c r="E38" s="246"/>
      <c r="F38" s="246"/>
      <c r="G38" s="1166" t="s">
        <v>498</v>
      </c>
      <c r="H38" s="1167"/>
      <c r="I38" s="1167"/>
      <c r="J38" s="1168"/>
      <c r="K38" s="299">
        <v>35</v>
      </c>
      <c r="L38" s="299">
        <v>8</v>
      </c>
      <c r="M38" s="300">
        <v>42</v>
      </c>
      <c r="N38" s="301">
        <v>-81</v>
      </c>
      <c r="O38" s="295"/>
    </row>
    <row r="39" spans="1:16" x14ac:dyDescent="0.15">
      <c r="A39" s="250"/>
      <c r="B39" s="246"/>
      <c r="C39" s="246"/>
      <c r="D39" s="246"/>
      <c r="E39" s="246"/>
      <c r="F39" s="246"/>
      <c r="G39" s="1166" t="s">
        <v>499</v>
      </c>
      <c r="H39" s="1167"/>
      <c r="I39" s="1167"/>
      <c r="J39" s="1168"/>
      <c r="K39" s="302">
        <v>-47720</v>
      </c>
      <c r="L39" s="302">
        <v>-10435</v>
      </c>
      <c r="M39" s="303">
        <v>-8426</v>
      </c>
      <c r="N39" s="304">
        <v>23.8</v>
      </c>
      <c r="O39" s="295"/>
    </row>
    <row r="40" spans="1:16" ht="27" customHeight="1" x14ac:dyDescent="0.15">
      <c r="A40" s="250"/>
      <c r="B40" s="246"/>
      <c r="C40" s="246"/>
      <c r="D40" s="246"/>
      <c r="E40" s="246"/>
      <c r="F40" s="246"/>
      <c r="G40" s="1163" t="s">
        <v>500</v>
      </c>
      <c r="H40" s="1164"/>
      <c r="I40" s="1164"/>
      <c r="J40" s="1165"/>
      <c r="K40" s="302">
        <v>-441144</v>
      </c>
      <c r="L40" s="302">
        <v>-96467</v>
      </c>
      <c r="M40" s="303">
        <v>-127711</v>
      </c>
      <c r="N40" s="304">
        <v>-24.5</v>
      </c>
      <c r="O40" s="295"/>
    </row>
    <row r="41" spans="1:16" x14ac:dyDescent="0.15">
      <c r="A41" s="250"/>
      <c r="B41" s="246"/>
      <c r="C41" s="246"/>
      <c r="D41" s="246"/>
      <c r="E41" s="246"/>
      <c r="F41" s="246"/>
      <c r="G41" s="1169" t="s">
        <v>281</v>
      </c>
      <c r="H41" s="1170"/>
      <c r="I41" s="1170"/>
      <c r="J41" s="1171"/>
      <c r="K41" s="296">
        <v>201499</v>
      </c>
      <c r="L41" s="302">
        <v>44063</v>
      </c>
      <c r="M41" s="303">
        <v>42725</v>
      </c>
      <c r="N41" s="304">
        <v>3.1</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966136</v>
      </c>
      <c r="J51" s="322">
        <v>200111</v>
      </c>
      <c r="K51" s="323">
        <v>21.7</v>
      </c>
      <c r="L51" s="324">
        <v>146641</v>
      </c>
      <c r="M51" s="325">
        <v>0.3</v>
      </c>
      <c r="N51" s="326">
        <v>21.4</v>
      </c>
    </row>
    <row r="52" spans="1:14" x14ac:dyDescent="0.15">
      <c r="A52" s="250"/>
      <c r="B52" s="246"/>
      <c r="C52" s="246"/>
      <c r="D52" s="246"/>
      <c r="E52" s="246"/>
      <c r="F52" s="246"/>
      <c r="G52" s="327"/>
      <c r="H52" s="328" t="s">
        <v>511</v>
      </c>
      <c r="I52" s="329">
        <v>943726</v>
      </c>
      <c r="J52" s="330">
        <v>195469</v>
      </c>
      <c r="K52" s="331">
        <v>23.1</v>
      </c>
      <c r="L52" s="332">
        <v>68142</v>
      </c>
      <c r="M52" s="333">
        <v>-9.6999999999999993</v>
      </c>
      <c r="N52" s="334">
        <v>32.799999999999997</v>
      </c>
    </row>
    <row r="53" spans="1:14" x14ac:dyDescent="0.15">
      <c r="A53" s="250"/>
      <c r="B53" s="246"/>
      <c r="C53" s="246"/>
      <c r="D53" s="246"/>
      <c r="E53" s="246"/>
      <c r="F53" s="246"/>
      <c r="G53" s="312" t="s">
        <v>512</v>
      </c>
      <c r="H53" s="313"/>
      <c r="I53" s="321">
        <v>985037</v>
      </c>
      <c r="J53" s="322">
        <v>205602</v>
      </c>
      <c r="K53" s="323">
        <v>2.7</v>
      </c>
      <c r="L53" s="324">
        <v>174587</v>
      </c>
      <c r="M53" s="325">
        <v>19.100000000000001</v>
      </c>
      <c r="N53" s="326">
        <v>-16.399999999999999</v>
      </c>
    </row>
    <row r="54" spans="1:14" x14ac:dyDescent="0.15">
      <c r="A54" s="250"/>
      <c r="B54" s="246"/>
      <c r="C54" s="246"/>
      <c r="D54" s="246"/>
      <c r="E54" s="246"/>
      <c r="F54" s="246"/>
      <c r="G54" s="327"/>
      <c r="H54" s="328" t="s">
        <v>511</v>
      </c>
      <c r="I54" s="329">
        <v>507079</v>
      </c>
      <c r="J54" s="330">
        <v>105840</v>
      </c>
      <c r="K54" s="331">
        <v>-45.9</v>
      </c>
      <c r="L54" s="332">
        <v>79695</v>
      </c>
      <c r="M54" s="333">
        <v>17</v>
      </c>
      <c r="N54" s="334">
        <v>-62.9</v>
      </c>
    </row>
    <row r="55" spans="1:14" x14ac:dyDescent="0.15">
      <c r="A55" s="250"/>
      <c r="B55" s="246"/>
      <c r="C55" s="246"/>
      <c r="D55" s="246"/>
      <c r="E55" s="246"/>
      <c r="F55" s="246"/>
      <c r="G55" s="312" t="s">
        <v>513</v>
      </c>
      <c r="H55" s="313"/>
      <c r="I55" s="321">
        <v>1959367</v>
      </c>
      <c r="J55" s="322">
        <v>414505</v>
      </c>
      <c r="K55" s="323">
        <v>101.6</v>
      </c>
      <c r="L55" s="324">
        <v>175675</v>
      </c>
      <c r="M55" s="325">
        <v>0.6</v>
      </c>
      <c r="N55" s="326">
        <v>101</v>
      </c>
    </row>
    <row r="56" spans="1:14" x14ac:dyDescent="0.15">
      <c r="A56" s="250"/>
      <c r="B56" s="246"/>
      <c r="C56" s="246"/>
      <c r="D56" s="246"/>
      <c r="E56" s="246"/>
      <c r="F56" s="246"/>
      <c r="G56" s="327"/>
      <c r="H56" s="328" t="s">
        <v>511</v>
      </c>
      <c r="I56" s="329">
        <v>836886</v>
      </c>
      <c r="J56" s="330">
        <v>177044</v>
      </c>
      <c r="K56" s="331">
        <v>67.3</v>
      </c>
      <c r="L56" s="332">
        <v>87698</v>
      </c>
      <c r="M56" s="333">
        <v>10</v>
      </c>
      <c r="N56" s="334">
        <v>57.3</v>
      </c>
    </row>
    <row r="57" spans="1:14" x14ac:dyDescent="0.15">
      <c r="A57" s="250"/>
      <c r="B57" s="246"/>
      <c r="C57" s="246"/>
      <c r="D57" s="246"/>
      <c r="E57" s="246"/>
      <c r="F57" s="246"/>
      <c r="G57" s="312" t="s">
        <v>514</v>
      </c>
      <c r="H57" s="313"/>
      <c r="I57" s="321">
        <v>550595</v>
      </c>
      <c r="J57" s="322">
        <v>118382</v>
      </c>
      <c r="K57" s="323">
        <v>-71.400000000000006</v>
      </c>
      <c r="L57" s="324">
        <v>280458</v>
      </c>
      <c r="M57" s="325">
        <v>59.6</v>
      </c>
      <c r="N57" s="326">
        <v>-131</v>
      </c>
    </row>
    <row r="58" spans="1:14" x14ac:dyDescent="0.15">
      <c r="A58" s="250"/>
      <c r="B58" s="246"/>
      <c r="C58" s="246"/>
      <c r="D58" s="246"/>
      <c r="E58" s="246"/>
      <c r="F58" s="246"/>
      <c r="G58" s="327"/>
      <c r="H58" s="328" t="s">
        <v>511</v>
      </c>
      <c r="I58" s="329">
        <v>429303</v>
      </c>
      <c r="J58" s="330">
        <v>92303</v>
      </c>
      <c r="K58" s="331">
        <v>-47.9</v>
      </c>
      <c r="L58" s="332">
        <v>127286</v>
      </c>
      <c r="M58" s="333">
        <v>45.1</v>
      </c>
      <c r="N58" s="334">
        <v>-93</v>
      </c>
    </row>
    <row r="59" spans="1:14" x14ac:dyDescent="0.15">
      <c r="A59" s="250"/>
      <c r="B59" s="246"/>
      <c r="C59" s="246"/>
      <c r="D59" s="246"/>
      <c r="E59" s="246"/>
      <c r="F59" s="246"/>
      <c r="G59" s="312" t="s">
        <v>515</v>
      </c>
      <c r="H59" s="313"/>
      <c r="I59" s="321">
        <v>788465</v>
      </c>
      <c r="J59" s="322">
        <v>172417</v>
      </c>
      <c r="K59" s="323">
        <v>45.6</v>
      </c>
      <c r="L59" s="324">
        <v>291945</v>
      </c>
      <c r="M59" s="325">
        <v>4.0999999999999996</v>
      </c>
      <c r="N59" s="326">
        <v>41.5</v>
      </c>
    </row>
    <row r="60" spans="1:14" x14ac:dyDescent="0.15">
      <c r="A60" s="250"/>
      <c r="B60" s="246"/>
      <c r="C60" s="246"/>
      <c r="D60" s="246"/>
      <c r="E60" s="246"/>
      <c r="F60" s="246"/>
      <c r="G60" s="327"/>
      <c r="H60" s="328" t="s">
        <v>511</v>
      </c>
      <c r="I60" s="335">
        <v>463911</v>
      </c>
      <c r="J60" s="330">
        <v>101446</v>
      </c>
      <c r="K60" s="331">
        <v>9.9</v>
      </c>
      <c r="L60" s="332">
        <v>127651</v>
      </c>
      <c r="M60" s="333">
        <v>0.3</v>
      </c>
      <c r="N60" s="334">
        <v>9.6</v>
      </c>
    </row>
    <row r="61" spans="1:14" x14ac:dyDescent="0.15">
      <c r="A61" s="250"/>
      <c r="B61" s="246"/>
      <c r="C61" s="246"/>
      <c r="D61" s="246"/>
      <c r="E61" s="246"/>
      <c r="F61" s="246"/>
      <c r="G61" s="312" t="s">
        <v>516</v>
      </c>
      <c r="H61" s="336"/>
      <c r="I61" s="337">
        <v>1049920</v>
      </c>
      <c r="J61" s="338">
        <v>222203</v>
      </c>
      <c r="K61" s="339">
        <v>20</v>
      </c>
      <c r="L61" s="340">
        <v>213861</v>
      </c>
      <c r="M61" s="341">
        <v>16.7</v>
      </c>
      <c r="N61" s="326">
        <v>3.3</v>
      </c>
    </row>
    <row r="62" spans="1:14" x14ac:dyDescent="0.15">
      <c r="A62" s="250"/>
      <c r="B62" s="246"/>
      <c r="C62" s="246"/>
      <c r="D62" s="246"/>
      <c r="E62" s="246"/>
      <c r="F62" s="246"/>
      <c r="G62" s="327"/>
      <c r="H62" s="328" t="s">
        <v>511</v>
      </c>
      <c r="I62" s="329">
        <v>636181</v>
      </c>
      <c r="J62" s="330">
        <v>134420</v>
      </c>
      <c r="K62" s="331">
        <v>1.3</v>
      </c>
      <c r="L62" s="332">
        <v>98094</v>
      </c>
      <c r="M62" s="333">
        <v>12.5</v>
      </c>
      <c r="N62" s="334">
        <v>-11.2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24.6</v>
      </c>
      <c r="G47" s="12">
        <v>29.9</v>
      </c>
      <c r="H47" s="12">
        <v>37.67</v>
      </c>
      <c r="I47" s="12">
        <v>35.06</v>
      </c>
      <c r="J47" s="13">
        <v>35.1</v>
      </c>
    </row>
    <row r="48" spans="2:10" ht="57.75" customHeight="1" x14ac:dyDescent="0.15">
      <c r="B48" s="14"/>
      <c r="C48" s="1174" t="s">
        <v>4</v>
      </c>
      <c r="D48" s="1174"/>
      <c r="E48" s="1175"/>
      <c r="F48" s="15">
        <v>10.02</v>
      </c>
      <c r="G48" s="16">
        <v>10.64</v>
      </c>
      <c r="H48" s="16">
        <v>10.66</v>
      </c>
      <c r="I48" s="16">
        <v>11</v>
      </c>
      <c r="J48" s="17">
        <v>10.77</v>
      </c>
    </row>
    <row r="49" spans="2:10" ht="57.75" customHeight="1" thickBot="1" x14ac:dyDescent="0.2">
      <c r="B49" s="18"/>
      <c r="C49" s="1176" t="s">
        <v>5</v>
      </c>
      <c r="D49" s="1176"/>
      <c r="E49" s="1177"/>
      <c r="F49" s="19">
        <v>2.16</v>
      </c>
      <c r="G49" s="20">
        <v>0.54</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2018-03-07T04:50:32Z</cp:lastPrinted>
  <dcterms:created xsi:type="dcterms:W3CDTF">2018-01-24T03:21:19Z</dcterms:created>
  <dcterms:modified xsi:type="dcterms:W3CDTF">2018-11-30T01:36:25Z</dcterms:modified>
  <cp:category/>
</cp:coreProperties>
</file>