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vbfk01\01共有\総務課\新総務課\財務グループ\02 予算決算\決算関係\決算\令和４年度\財政状況資料集\２回目データ\"/>
    </mc:Choice>
  </mc:AlternateContent>
  <xr:revisionPtr revIDLastSave="0" documentId="13_ncr:1_{ED1A014C-01D5-41A8-A7D4-2295871632AA}" xr6:coauthVersionLast="47" xr6:coauthVersionMax="47" xr10:uidLastSave="{00000000-0000-0000-0000-000000000000}"/>
  <bookViews>
    <workbookView xWindow="-120" yWindow="-120" windowWidth="29040" windowHeight="15840" tabRatio="751"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Q102" i="12" l="1"/>
  <c r="DL102" i="12"/>
  <c r="DG102" i="12"/>
  <c r="DB102" i="12"/>
  <c r="CW102" i="12"/>
  <c r="CR102" i="12"/>
  <c r="AU63" i="12"/>
  <c r="AP63" i="12"/>
  <c r="AF63" i="12"/>
  <c r="AU88" i="12"/>
  <c r="AP88" i="12"/>
  <c r="AF88" i="12"/>
  <c r="AP23" i="12"/>
  <c r="AF23" i="12"/>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CO34" i="10" s="1"/>
  <c r="BW34" i="10"/>
  <c r="BW35" i="10" s="1"/>
  <c r="BW36" i="10" s="1"/>
  <c r="BW37" i="10" s="1"/>
</calcChain>
</file>

<file path=xl/sharedStrings.xml><?xml version="1.0" encoding="utf-8"?>
<sst xmlns="http://schemas.openxmlformats.org/spreadsheetml/2006/main" count="1134" uniqueCount="596">
  <si>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</si>
  <si>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</si>
  <si>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</si>
  <si>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</si>
  <si>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</si>
  <si>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</si>
  <si>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</si>
  <si>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</si>
  <si>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</si>
  <si>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</si>
  <si>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</si>
  <si>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</si>
  <si>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</si>
  <si>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</si>
  <si>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</si>
  <si>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</si>
  <si>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</si>
  <si>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</si>
  <si>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</si>
  <si>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</si>
  <si>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</si>
  <si>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</si>
  <si>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</si>
  <si>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</si>
  <si>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</si>
  <si>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</si>
  <si>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</si>
  <si>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</si>
  <si>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</si>
  <si>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</si>
  <si>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</si>
  <si>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</si>
  <si>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</si>
  <si>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</si>
  <si>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</si>
  <si>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</si>
  <si>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</si>
  <si>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</si>
  <si>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</si>
  <si>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</si>
  <si>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</si>
  <si>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</si>
  <si>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</si>
  <si>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</si>
  <si>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</si>
  <si>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</si>
  <si>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</si>
  <si>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</si>
  <si>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</si>
  <si>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</si>
  <si>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</si>
  <si>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</si>
  <si>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</si>
  <si>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</si>
  <si>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</si>
  <si>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</si>
  <si>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</si>
  <si>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</si>
  <si>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</si>
  <si>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</si>
  <si>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</si>
  <si>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</si>
  <si>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</si>
  <si>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</si>
  <si>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</si>
  <si>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</si>
  <si>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</si>
  <si>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</si>
  <si>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</si>
  <si>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</si>
  <si>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</si>
  <si>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</si>
  <si>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</si>
  <si>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</si>
  <si>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</si>
  <si>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</si>
  <si>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</si>
  <si>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</si>
  <si>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</si>
  <si>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</si>
  <si>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</si>
  <si>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</si>
  <si>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</si>
  <si>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</si>
  <si>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</si>
  <si>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</si>
  <si>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</si>
  <si>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</si>
  <si>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</si>
  <si>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</si>
  <si>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</si>
  <si>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</si>
  <si>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</si>
  <si>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</si>
  <si>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</si>
  <si>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</si>
  <si>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</si>
  <si>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</si>
  <si>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</si>
  <si>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</si>
  <si>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</si>
  <si>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</si>
  <si>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</si>
  <si>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</si>
  <si>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</si>
  <si>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</si>
  <si>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</si>
  <si>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</si>
  <si>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</si>
  <si>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</si>
  <si>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</si>
  <si>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</si>
  <si>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</si>
  <si>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</si>
  <si>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</si>
  <si>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</si>
  <si>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</si>
  <si>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</si>
  <si>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</si>
  <si>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</si>
  <si>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</si>
  <si>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</si>
  <si>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</si>
  <si>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</si>
  <si>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</si>
  <si>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</si>
  <si>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</si>
  <si>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</si>
  <si>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</si>
  <si>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</si>
  <si>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</si>
  <si>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</si>
  <si>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</si>
  <si>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</si>
  <si>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</si>
  <si>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</si>
  <si>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</si>
  <si>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</si>
  <si>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</si>
  <si>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</si>
  <si>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</si>
  <si>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</si>
  <si>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</si>
  <si>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</si>
  <si>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</si>
  <si>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</si>
  <si>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</si>
  <si>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</si>
  <si>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</si>
  <si>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</si>
  <si>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</si>
  <si>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</si>
  <si>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</si>
  <si>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</si>
  <si>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</si>
  <si>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</si>
  <si>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</si>
  <si>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</si>
  <si>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</si>
  <si>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</si>
  <si>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</si>
  <si>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</si>
  <si>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</si>
  <si>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</si>
  <si>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</si>
  <si>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</si>
  <si>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</si>
  <si>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</si>
  <si>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</si>
  <si>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</si>
  <si>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</si>
  <si>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</si>
  <si>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</si>
  <si>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</si>
  <si>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</si>
  <si>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</si>
  <si>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</si>
  <si>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</si>
  <si>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</si>
  <si>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</si>
  <si>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</si>
  <si>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</si>
  <si>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</si>
  <si>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</si>
  <si>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</si>
  <si>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</si>
  <si>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</si>
  <si>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</si>
  <si>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</si>
  <si>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</si>
  <si>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</si>
  <si>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</si>
  <si>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</si>
  <si>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</si>
  <si>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</si>
  <si>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</si>
  <si>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</si>
  <si>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</si>
  <si>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</si>
  <si>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</si>
  <si>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</si>
  <si>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</si>
  <si>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</si>
  <si>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</si>
  <si>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</si>
  <si>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</si>
  <si>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</si>
  <si>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</si>
  <si>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</si>
  <si>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</si>
  <si>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</si>
  <si>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</si>
  <si>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</si>
  <si>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</si>
  <si>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</si>
  <si>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</si>
  <si>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</si>
  <si>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</si>
  <si>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</si>
  <si>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北海道美深町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</si>
  <si>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</si>
  <si>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</si>
  <si>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</si>
  <si>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</si>
  <si>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</si>
  <si>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</si>
  <si>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</si>
  <si>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</si>
  <si>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</si>
  <si>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</si>
  <si>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</si>
  <si>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</si>
  <si>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</si>
  <si>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</si>
  <si>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</si>
  <si>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</si>
  <si>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</si>
  <si>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</si>
  <si>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</si>
  <si>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</si>
  <si>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</si>
  <si>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</si>
  <si>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</si>
  <si>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</si>
  <si>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</si>
  <si>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</si>
  <si>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</si>
  <si>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</si>
  <si>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</si>
  <si>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</si>
  <si>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</si>
  <si>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</si>
  <si>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</si>
  <si>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</si>
  <si>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</si>
  <si>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</si>
  <si>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</si>
  <si>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</si>
  <si>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</si>
  <si>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</si>
  <si>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</si>
  <si>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</si>
  <si>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</si>
  <si>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</si>
  <si>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</si>
  <si>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</si>
  <si>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</si>
  <si>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</si>
  <si>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</si>
  <si>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</si>
  <si>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</si>
  <si>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</si>
  <si>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</si>
  <si>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</si>
  <si>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</si>
  <si>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</si>
  <si>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</si>
  <si>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</si>
  <si>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</si>
  <si>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</si>
  <si>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</si>
  <si>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</si>
  <si>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</si>
  <si>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</si>
  <si>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</si>
  <si>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</si>
  <si>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</si>
  <si>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</si>
  <si>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</si>
  <si>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</si>
  <si>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</si>
  <si>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</si>
  <si>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</si>
  <si>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</si>
  <si>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</si>
  <si>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</si>
  <si>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</si>
  <si>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</si>
  <si>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</si>
  <si>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</si>
  <si>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</si>
  <si>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</si>
  <si>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</si>
  <si>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</si>
  <si>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</si>
  <si>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</si>
  <si>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</si>
  <si>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</si>
  <si>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</si>
  <si>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</si>
  <si>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</si>
  <si>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</si>
  <si>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</si>
  <si>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</si>
  <si>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</si>
  <si>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</si>
  <si>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</si>
  <si>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</si>
  <si>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</si>
  <si>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</si>
  <si>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</si>
  <si>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</si>
  <si>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</si>
  <si>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</si>
  <si>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</si>
  <si>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</si>
  <si>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</si>
  <si>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</si>
  <si>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</si>
  <si>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</si>
  <si>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</si>
  <si>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</si>
  <si>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</si>
  <si>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</si>
  <si>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</si>
  <si>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</si>
  <si>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</si>
  <si>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</si>
  <si>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</si>
  <si>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</si>
  <si>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</si>
  <si>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</si>
  <si>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</si>
  <si>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</si>
  <si>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</si>
  <si>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</si>
  <si>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</si>
  <si>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</si>
  <si>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</si>
  <si>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</si>
  <si>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</si>
  <si>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</si>
  <si>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</si>
  <si>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</si>
  <si>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</si>
  <si>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</si>
  <si>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</si>
  <si>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</si>
  <si>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</si>
  <si>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</si>
  <si>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</si>
  <si>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</si>
  <si>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</si>
  <si>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</si>
  <si>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</si>
  <si>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</si>
  <si>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</si>
  <si>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</si>
  <si>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</si>
  <si>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</si>
  <si>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</si>
  <si>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</si>
  <si>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北海道美深町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</si>
  <si>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</si>
  <si>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</si>
  <si>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</si>
  <si>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</si>
  <si>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</si>
  <si>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</si>
  <si>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</si>
  <si>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</si>
  <si>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</si>
  <si>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</si>
  <si>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</si>
  <si>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</si>
  <si>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</si>
  <si>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</si>
  <si>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</si>
  <si>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</si>
  <si>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</si>
  <si>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</si>
  <si>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</si>
  <si>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</si>
  <si>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</si>
  <si>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</si>
  <si>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</si>
  <si>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</si>
  <si>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</si>
  <si>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</si>
  <si>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</si>
  <si>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</si>
  <si>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</si>
  <si>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</si>
  <si>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</si>
  <si>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</si>
  <si>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</si>
  <si>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</si>
  <si>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</si>
  <si>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</si>
  <si>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</si>
  <si>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</si>
  <si>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</si>
  <si>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</si>
  <si>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</si>
  <si>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</si>
  <si>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</si>
  <si>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</si>
  <si>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</si>
  <si>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</si>
  <si>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</si>
  <si>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</si>
  <si>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</si>
  <si>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</si>
  <si>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</si>
  <si>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</si>
  <si>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</si>
  <si>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</si>
  <si>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</si>
  <si>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</si>
  <si>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</si>
  <si>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</si>
  <si>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</si>
  <si>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</si>
  <si>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</si>
  <si>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</si>
  <si>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</si>
  <si>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</si>
  <si>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</si>
  <si>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</si>
  <si>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</si>
  <si>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</si>
  <si>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</si>
  <si>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</si>
  <si>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</si>
  <si>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</si>
  <si>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</si>
  <si>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</si>
  <si>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</si>
  <si>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</si>
  <si>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</si>
  <si>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</si>
  <si>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</si>
  <si>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</si>
  <si>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</si>
  <si>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</si>
  <si>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</si>
  <si>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</si>
  <si>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</si>
  <si>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</si>
  <si>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</si>
  <si>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</si>
  <si>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</si>
  <si>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</si>
  <si>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</si>
  <si>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</si>
  <si>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</si>
  <si>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</si>
  <si>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</si>
  <si>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</si>
  <si>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</si>
  <si>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</si>
  <si>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中央簡易水道事業会計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</si>
  <si>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</si>
  <si>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</si>
  <si>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</si>
  <si>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</si>
  <si>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</si>
  <si>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</si>
  <si>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</si>
  <si>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</si>
  <si>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</si>
  <si>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</si>
  <si>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</si>
  <si>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</si>
  <si>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</si>
  <si>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</si>
  <si>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</si>
  <si>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</si>
  <si>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</si>
  <si>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</si>
  <si>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</si>
  <si>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</si>
  <si>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</si>
  <si>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</si>
  <si>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</si>
  <si>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</si>
  <si>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</si>
  <si>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</si>
  <si>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</si>
  <si>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</si>
  <si>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</si>
  <si>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</si>
  <si>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</si>
  <si>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</si>
  <si>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</si>
  <si>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</si>
  <si>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</si>
  <si>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</si>
  <si>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</si>
  <si>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</si>
  <si>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</si>
  <si>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</si>
  <si>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</si>
  <si>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</si>
  <si>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</si>
  <si>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</si>
  <si>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</si>
  <si>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</si>
  <si>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</si>
  <si>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</si>
  <si>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</si>
  <si>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</si>
  <si>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</si>
  <si>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</si>
  <si>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</si>
  <si>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</si>
  <si>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</si>
  <si>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</si>
  <si>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</si>
  <si>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</si>
  <si>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</si>
  <si>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</si>
  <si>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</si>
  <si>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</si>
  <si>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</si>
  <si>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</si>
  <si>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</si>
  <si>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</si>
  <si>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</si>
  <si>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</si>
  <si>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</si>
  <si>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</si>
  <si>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</si>
  <si>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</si>
  <si>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</si>
  <si>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</si>
  <si>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</si>
  <si>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</si>
  <si>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</si>
  <si>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</si>
  <si>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</si>
  <si>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</si>
  <si>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</si>
  <si>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</si>
  <si>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</si>
  <si>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</si>
  <si>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</si>
  <si>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4.02</t>
  </si>
  <si>
    <t>▲ 3.06</t>
  </si>
  <si>
    <t>一般会計</t>
  </si>
  <si>
    <t>中央簡易水道事業会計</t>
  </si>
  <si>
    <t>国民健康保険特別会計</t>
  </si>
  <si>
    <t>介護保険特別会計</t>
  </si>
  <si>
    <t>後期高齢者医療保険特別会計</t>
  </si>
  <si>
    <t>北部簡易水道事業特別会計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</si>
  <si>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</si>
  <si>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</si>
  <si>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</si>
  <si>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</si>
  <si>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</si>
  <si>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</si>
  <si>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</si>
  <si>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</si>
  <si>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</si>
  <si>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</si>
  <si>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</si>
  <si>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</si>
  <si>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</si>
  <si>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</si>
  <si>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</si>
  <si>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公共施設整備基金</t>
    <rPh sb="0" eb="2">
      <t>コウキョウ</t>
    </rPh>
    <rPh sb="2" eb="4">
      <t>シセツ</t>
    </rPh>
    <rPh sb="4" eb="6">
      <t>セイビ</t>
    </rPh>
    <rPh sb="6" eb="8">
      <t>キキン</t>
    </rPh>
    <phoneticPr fontId="5"/>
  </si>
  <si>
    <t>国鉄美幸線代替輸送確保基金</t>
    <rPh sb="0" eb="2">
      <t>コクテツ</t>
    </rPh>
    <rPh sb="2" eb="3">
      <t>ビ</t>
    </rPh>
    <rPh sb="3" eb="4">
      <t>コウ</t>
    </rPh>
    <rPh sb="4" eb="5">
      <t>セン</t>
    </rPh>
    <rPh sb="5" eb="7">
      <t>ダイタイ</t>
    </rPh>
    <rPh sb="7" eb="9">
      <t>ユソウ</t>
    </rPh>
    <rPh sb="9" eb="11">
      <t>カクホ</t>
    </rPh>
    <rPh sb="11" eb="13">
      <t>キキン</t>
    </rPh>
    <phoneticPr fontId="2"/>
  </si>
  <si>
    <t>まちづくり応援基金</t>
    <rPh sb="5" eb="7">
      <t>オウエン</t>
    </rPh>
    <rPh sb="7" eb="9">
      <t>キキン</t>
    </rPh>
    <phoneticPr fontId="2"/>
  </si>
  <si>
    <t>地域福祉基金</t>
    <rPh sb="0" eb="2">
      <t>チイキ</t>
    </rPh>
    <rPh sb="2" eb="4">
      <t>フクシ</t>
    </rPh>
    <rPh sb="4" eb="6">
      <t>キキン</t>
    </rPh>
    <phoneticPr fontId="2"/>
  </si>
  <si>
    <t>チョウザメ産業振興基金</t>
    <rPh sb="5" eb="7">
      <t>サンギョウ</t>
    </rPh>
    <rPh sb="7" eb="9">
      <t>シンコウ</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</si>
  <si>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</si>
  <si>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</si>
  <si>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</si>
  <si>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</si>
  <si>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</si>
  <si>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</si>
  <si>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</si>
  <si>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</si>
  <si>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</si>
  <si>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将来負担比率については数値が発生していない。
有形固定資産の減価償却率はゆるやかに上昇しているが、施設の更新や補修は必要に応じて対応しているところであり、今後も安全性を優先し対応できるよう努めていく。</t>
    <phoneticPr fontId="5"/>
  </si>
  <si>
    <t>将来負担比率については数値が発生していない。
実質公債費比率については近年横ばいで推移している。計画的に償還していく一方、大型施設整備などの際には一時的に借入額も増加する傾向にある。
これは、後年度以降に基準財政需要額に算入される（交付税措置率の高い）起債の借入を積極的に活用している背景もあることから、極端に比率が悪くなっていくことはないものと考えている。
引き続き、単年のみならず将来的な状況もシミュレーションしながら財政運営していくことが必要である。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</si>
</sst>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8"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49D8-44F9-985B-CCE2D0EB66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184785</c:v>
                </c:pt>
                <c:pt idx="1">
                  <c:v>168545</c:v>
                </c:pt>
                <c:pt idx="2">
                  <c:v>283750</c:v>
                </c:pt>
                <c:pt idx="3">
                  <c:v>213425</c:v>
                </c:pt>
                <c:pt idx="4">
                  <c:v>193495</c:v>
                </c:pt>
              </c:numCache>
            </c:numRef>
          </c:val>
          <c:smooth val="0"/>
          <c:extLst>
            <c:ext xmlns:c16="http://schemas.microsoft.com/office/drawing/2014/chart" uri="{C3380CC4-5D6E-409C-BE32-E72D297353CC}">
              <c16:uniqueId val="{00000001-49D8-44F9-985B-CCE2D0EB66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8.48</c:v>
                </c:pt>
                <c:pt idx="1">
                  <c:v>8.65</c:v>
                </c:pt>
                <c:pt idx="2">
                  <c:v>8.68</c:v>
                </c:pt>
                <c:pt idx="3">
                  <c:v>10.01</c:v>
                </c:pt>
                <c:pt idx="4">
                  <c:v>14.43</c:v>
                </c:pt>
              </c:numCache>
            </c:numRef>
          </c:val>
          <c:extLst>
            <c:ext xmlns:c16="http://schemas.microsoft.com/office/drawing/2014/chart" uri="{C3380CC4-5D6E-409C-BE32-E72D297353CC}">
              <c16:uniqueId val="{00000000-3C9B-4C29-916A-D19B61AD6A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32.85</c:v>
                </c:pt>
                <c:pt idx="1">
                  <c:v>29.72</c:v>
                </c:pt>
                <c:pt idx="2">
                  <c:v>32.69</c:v>
                </c:pt>
                <c:pt idx="3">
                  <c:v>33.79</c:v>
                </c:pt>
                <c:pt idx="4">
                  <c:v>39.659999999999997</c:v>
                </c:pt>
              </c:numCache>
            </c:numRef>
          </c:val>
          <c:extLst>
            <c:ext xmlns:c16="http://schemas.microsoft.com/office/drawing/2014/chart" uri="{C3380CC4-5D6E-409C-BE32-E72D297353CC}">
              <c16:uniqueId val="{00000001-3C9B-4C29-916A-D19B61AD6A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-4.0199999999999996</c:v>
                </c:pt>
                <c:pt idx="1">
                  <c:v>-3.06</c:v>
                </c:pt>
                <c:pt idx="2">
                  <c:v>0.38</c:v>
                </c:pt>
                <c:pt idx="3">
                  <c:v>2.1</c:v>
                </c:pt>
                <c:pt idx="4">
                  <c:v>4.2</c:v>
                </c:pt>
              </c:numCache>
            </c:numRef>
          </c:val>
          <c:smooth val="0"/>
          <c:extLst>
            <c:ext xmlns:c16="http://schemas.microsoft.com/office/drawing/2014/chart" uri="{C3380CC4-5D6E-409C-BE32-E72D297353CC}">
              <c16:uniqueId val="{00000002-3C9B-4C29-916A-D19B61AD6A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74-489D-A84E-E4D8EB0566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74-489D-A84E-E4D8EB0566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74-489D-A84E-E4D8EB0566A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74-489D-A84E-E4D8EB0566A4}"/>
            </c:ext>
          </c:extLst>
        </c:ser>
        <c:ser>
          <c:idx val="4"/>
          <c:order val="4"/>
          <c:tx>
            <c:strRef>
              <c:f>データシート!$A$31</c:f>
              <c:strCache>
                <c:ptCount val="1"/>
                <c:pt idx="0">
                  <c:v>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0.06</c:v>
                </c:pt>
                <c:pt idx="6">
                  <c:v>#N/A</c:v>
                </c:pt>
                <c:pt idx="7">
                  <c:v>7.0000000000000007E-2</c:v>
                </c:pt>
                <c:pt idx="8">
                  <c:v>#N/A</c:v>
                </c:pt>
                <c:pt idx="9">
                  <c:v>0</c:v>
                </c:pt>
              </c:numCache>
            </c:numRef>
          </c:val>
          <c:extLst>
            <c:ext xmlns:c16="http://schemas.microsoft.com/office/drawing/2014/chart" uri="{C3380CC4-5D6E-409C-BE32-E72D297353CC}">
              <c16:uniqueId val="{00000004-7574-489D-A84E-E4D8EB0566A4}"/>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574-489D-A84E-E4D8EB0566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6-7574-489D-A84E-E4D8EB0566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0.49</c:v>
                </c:pt>
                <c:pt idx="4">
                  <c:v>#N/A</c:v>
                </c:pt>
                <c:pt idx="5">
                  <c:v>0.46</c:v>
                </c:pt>
                <c:pt idx="6">
                  <c:v>#N/A</c:v>
                </c:pt>
                <c:pt idx="7">
                  <c:v>0.19</c:v>
                </c:pt>
                <c:pt idx="8">
                  <c:v>#N/A</c:v>
                </c:pt>
                <c:pt idx="9">
                  <c:v>0.1</c:v>
                </c:pt>
              </c:numCache>
            </c:numRef>
          </c:val>
          <c:extLst>
            <c:ext xmlns:c16="http://schemas.microsoft.com/office/drawing/2014/chart" uri="{C3380CC4-5D6E-409C-BE32-E72D297353CC}">
              <c16:uniqueId val="{00000007-7574-489D-A84E-E4D8EB0566A4}"/>
            </c:ext>
          </c:extLst>
        </c:ser>
        <c:ser>
          <c:idx val="8"/>
          <c:order val="8"/>
          <c:tx>
            <c:strRef>
              <c:f>データシート!$A$35</c:f>
              <c:strCache>
                <c:ptCount val="1"/>
                <c:pt idx="0">
                  <c:v>中央簡易水道事業会計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8.83</c:v>
                </c:pt>
                <c:pt idx="2">
                  <c:v>#N/A</c:v>
                </c:pt>
                <c:pt idx="3">
                  <c:v>9.6</c:v>
                </c:pt>
                <c:pt idx="4">
                  <c:v>#N/A</c:v>
                </c:pt>
                <c:pt idx="5">
                  <c:v>9.6300000000000008</c:v>
                </c:pt>
                <c:pt idx="6">
                  <c:v>#N/A</c:v>
                </c:pt>
                <c:pt idx="7">
                  <c:v>8.86</c:v>
                </c:pt>
                <c:pt idx="8">
                  <c:v>#N/A</c:v>
                </c:pt>
                <c:pt idx="9">
                  <c:v>9.41</c:v>
                </c:pt>
              </c:numCache>
            </c:numRef>
          </c:val>
          <c:extLst>
            <c:ext xmlns:c16="http://schemas.microsoft.com/office/drawing/2014/chart" uri="{C3380CC4-5D6E-409C-BE32-E72D297353CC}">
              <c16:uniqueId val="{00000008-7574-489D-A84E-E4D8EB0566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8.4700000000000006</c:v>
                </c:pt>
                <c:pt idx="2">
                  <c:v>#N/A</c:v>
                </c:pt>
                <c:pt idx="3">
                  <c:v>8.64</c:v>
                </c:pt>
                <c:pt idx="4">
                  <c:v>#N/A</c:v>
                </c:pt>
                <c:pt idx="5">
                  <c:v>8.67</c:v>
                </c:pt>
                <c:pt idx="6">
                  <c:v>#N/A</c:v>
                </c:pt>
                <c:pt idx="7">
                  <c:v>10.01</c:v>
                </c:pt>
                <c:pt idx="8">
                  <c:v>#N/A</c:v>
                </c:pt>
                <c:pt idx="9">
                  <c:v>14.43</c:v>
                </c:pt>
              </c:numCache>
            </c:numRef>
          </c:val>
          <c:extLst>
            <c:ext xmlns:c16="http://schemas.microsoft.com/office/drawing/2014/chart" uri="{C3380CC4-5D6E-409C-BE32-E72D297353CC}">
              <c16:uniqueId val="{00000009-7574-489D-A84E-E4D8EB0566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525</c:v>
                </c:pt>
                <c:pt idx="5">
                  <c:v>517</c:v>
                </c:pt>
                <c:pt idx="8">
                  <c:v>544</c:v>
                </c:pt>
                <c:pt idx="11">
                  <c:v>560</c:v>
                </c:pt>
                <c:pt idx="14">
                  <c:v>541</c:v>
                </c:pt>
              </c:numCache>
            </c:numRef>
          </c:val>
          <c:extLst>
            <c:ext xmlns:c16="http://schemas.microsoft.com/office/drawing/2014/chart" uri="{C3380CC4-5D6E-409C-BE32-E72D297353CC}">
              <c16:uniqueId val="{00000000-B41A-45C5-9498-D3B84B73BB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A-45C5-9498-D3B84B73BB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B41A-45C5-9498-D3B84B73BB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B41A-45C5-9498-D3B84B73BB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143</c:v>
                </c:pt>
                <c:pt idx="3">
                  <c:v>142</c:v>
                </c:pt>
                <c:pt idx="6">
                  <c:v>138</c:v>
                </c:pt>
                <c:pt idx="9">
                  <c:v>138</c:v>
                </c:pt>
                <c:pt idx="12">
                  <c:v>131</c:v>
                </c:pt>
              </c:numCache>
            </c:numRef>
          </c:val>
          <c:extLst>
            <c:ext xmlns:c16="http://schemas.microsoft.com/office/drawing/2014/chart" uri="{C3380CC4-5D6E-409C-BE32-E72D297353CC}">
              <c16:uniqueId val="{00000004-B41A-45C5-9498-D3B84B73BB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A-45C5-9498-D3B84B73BB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A-45C5-9498-D3B84B73BB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559</c:v>
                </c:pt>
                <c:pt idx="3">
                  <c:v>589</c:v>
                </c:pt>
                <c:pt idx="6">
                  <c:v>598</c:v>
                </c:pt>
                <c:pt idx="9">
                  <c:v>629</c:v>
                </c:pt>
                <c:pt idx="12">
                  <c:v>623</c:v>
                </c:pt>
              </c:numCache>
            </c:numRef>
          </c:val>
          <c:extLst>
            <c:ext xmlns:c16="http://schemas.microsoft.com/office/drawing/2014/chart" uri="{C3380CC4-5D6E-409C-BE32-E72D297353CC}">
              <c16:uniqueId val="{00000007-B41A-45C5-9498-D3B84B73BB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179</c:v>
                </c:pt>
                <c:pt idx="2">
                  <c:v>#N/A</c:v>
                </c:pt>
                <c:pt idx="3">
                  <c:v>#N/A</c:v>
                </c:pt>
                <c:pt idx="4">
                  <c:v>216</c:v>
                </c:pt>
                <c:pt idx="5">
                  <c:v>#N/A</c:v>
                </c:pt>
                <c:pt idx="6">
                  <c:v>#N/A</c:v>
                </c:pt>
                <c:pt idx="7">
                  <c:v>193</c:v>
                </c:pt>
                <c:pt idx="8">
                  <c:v>#N/A</c:v>
                </c:pt>
                <c:pt idx="9">
                  <c:v>#N/A</c:v>
                </c:pt>
                <c:pt idx="10">
                  <c:v>207</c:v>
                </c:pt>
                <c:pt idx="11">
                  <c:v>#N/A</c:v>
                </c:pt>
                <c:pt idx="12">
                  <c:v>#N/A</c:v>
                </c:pt>
                <c:pt idx="13">
                  <c:v>213</c:v>
                </c:pt>
                <c:pt idx="14">
                  <c:v>#N/A</c:v>
                </c:pt>
              </c:numCache>
            </c:numRef>
          </c:val>
          <c:smooth val="0"/>
          <c:extLst>
            <c:ext xmlns:c16="http://schemas.microsoft.com/office/drawing/2014/chart" uri="{C3380CC4-5D6E-409C-BE32-E72D297353CC}">
              <c16:uniqueId val="{00000008-B41A-45C5-9498-D3B84B73BB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4510</c:v>
                </c:pt>
                <c:pt idx="5">
                  <c:v>4551</c:v>
                </c:pt>
                <c:pt idx="8">
                  <c:v>4499</c:v>
                </c:pt>
                <c:pt idx="11">
                  <c:v>4314</c:v>
                </c:pt>
                <c:pt idx="14">
                  <c:v>3948</c:v>
                </c:pt>
              </c:numCache>
            </c:numRef>
          </c:val>
          <c:extLst>
            <c:ext xmlns:c16="http://schemas.microsoft.com/office/drawing/2014/chart" uri="{C3380CC4-5D6E-409C-BE32-E72D297353CC}">
              <c16:uniqueId val="{00000000-AC17-4A35-AE06-84B39203CB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c:v>
                </c:pt>
                <c:pt idx="5">
                  <c:v>156</c:v>
                </c:pt>
                <c:pt idx="8">
                  <c:v>113</c:v>
                </c:pt>
                <c:pt idx="11">
                  <c:v>75</c:v>
                </c:pt>
                <c:pt idx="14">
                  <c:v>43</c:v>
                </c:pt>
              </c:numCache>
            </c:numRef>
          </c:val>
          <c:extLst>
            <c:ext xmlns:c16="http://schemas.microsoft.com/office/drawing/2014/chart" uri="{C3380CC4-5D6E-409C-BE32-E72D297353CC}">
              <c16:uniqueId val="{00000001-AC17-4A35-AE06-84B39203CB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4255</c:v>
                </c:pt>
                <c:pt idx="5">
                  <c:v>4193</c:v>
                </c:pt>
                <c:pt idx="8">
                  <c:v>4365</c:v>
                </c:pt>
                <c:pt idx="11">
                  <c:v>4715</c:v>
                </c:pt>
                <c:pt idx="14">
                  <c:v>4811</c:v>
                </c:pt>
              </c:numCache>
            </c:numRef>
          </c:val>
          <c:extLst>
            <c:ext xmlns:c16="http://schemas.microsoft.com/office/drawing/2014/chart" uri="{C3380CC4-5D6E-409C-BE32-E72D297353CC}">
              <c16:uniqueId val="{00000002-AC17-4A35-AE06-84B39203CB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7-4A35-AE06-84B39203CB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17-4A35-AE06-84B39203CB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17-4A35-AE06-84B39203CB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975</c:v>
                </c:pt>
                <c:pt idx="3">
                  <c:v>960</c:v>
                </c:pt>
                <c:pt idx="6">
                  <c:v>921</c:v>
                </c:pt>
                <c:pt idx="9">
                  <c:v>896</c:v>
                </c:pt>
                <c:pt idx="12">
                  <c:v>887</c:v>
                </c:pt>
              </c:numCache>
            </c:numRef>
          </c:val>
          <c:extLst>
            <c:ext xmlns:c16="http://schemas.microsoft.com/office/drawing/2014/chart" uri="{C3380CC4-5D6E-409C-BE32-E72D297353CC}">
              <c16:uniqueId val="{00000006-AC17-4A35-AE06-84B39203CB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AC17-4A35-AE06-84B39203CB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869</c:v>
                </c:pt>
                <c:pt idx="3">
                  <c:v>775</c:v>
                </c:pt>
                <c:pt idx="6">
                  <c:v>670</c:v>
                </c:pt>
                <c:pt idx="9">
                  <c:v>580</c:v>
                </c:pt>
                <c:pt idx="12">
                  <c:v>472</c:v>
                </c:pt>
              </c:numCache>
            </c:numRef>
          </c:val>
          <c:extLst>
            <c:ext xmlns:c16="http://schemas.microsoft.com/office/drawing/2014/chart" uri="{C3380CC4-5D6E-409C-BE32-E72D297353CC}">
              <c16:uniqueId val="{00000008-AC17-4A35-AE06-84B39203CB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c:v>
                </c:pt>
                <c:pt idx="3">
                  <c:v>14</c:v>
                </c:pt>
                <c:pt idx="6">
                  <c:v>9</c:v>
                </c:pt>
                <c:pt idx="9">
                  <c:v>5</c:v>
                </c:pt>
                <c:pt idx="12">
                  <c:v>179</c:v>
                </c:pt>
              </c:numCache>
            </c:numRef>
          </c:val>
          <c:extLst>
            <c:ext xmlns:c16="http://schemas.microsoft.com/office/drawing/2014/chart" uri="{C3380CC4-5D6E-409C-BE32-E72D297353CC}">
              <c16:uniqueId val="{00000009-AC17-4A35-AE06-84B39203CB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5280</c:v>
                </c:pt>
                <c:pt idx="3">
                  <c:v>5336</c:v>
                </c:pt>
                <c:pt idx="6">
                  <c:v>5313</c:v>
                </c:pt>
                <c:pt idx="9">
                  <c:v>5075</c:v>
                </c:pt>
                <c:pt idx="12">
                  <c:v>4647</c:v>
                </c:pt>
              </c:numCache>
            </c:numRef>
          </c:val>
          <c:extLst>
            <c:ext xmlns:c16="http://schemas.microsoft.com/office/drawing/2014/chart" uri="{C3380CC4-5D6E-409C-BE32-E72D297353CC}">
              <c16:uniqueId val="{0000000A-AC17-4A35-AE06-84B39203CB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17-4A35-AE06-84B39203CB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1173</c:v>
                </c:pt>
                <c:pt idx="1">
                  <c:v>1329</c:v>
                </c:pt>
                <c:pt idx="2">
                  <c:v>1526</c:v>
                </c:pt>
              </c:numCache>
            </c:numRef>
          </c:val>
          <c:extLst>
            <c:ext xmlns:c16="http://schemas.microsoft.com/office/drawing/2014/chart" uri="{C3380CC4-5D6E-409C-BE32-E72D297353CC}">
              <c16:uniqueId val="{00000000-245D-4424-B697-FC8139FAD6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512</c:v>
                </c:pt>
                <c:pt idx="1">
                  <c:v>512</c:v>
                </c:pt>
                <c:pt idx="2">
                  <c:v>512</c:v>
                </c:pt>
              </c:numCache>
            </c:numRef>
          </c:val>
          <c:extLst>
            <c:ext xmlns:c16="http://schemas.microsoft.com/office/drawing/2014/chart" uri="{C3380CC4-5D6E-409C-BE32-E72D297353CC}">
              <c16:uniqueId val="{00000001-245D-4424-B697-FC8139FAD6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2442</c:v>
                </c:pt>
                <c:pt idx="1">
                  <c:v>2630</c:v>
                </c:pt>
                <c:pt idx="2">
                  <c:v>2525</c:v>
                </c:pt>
              </c:numCache>
            </c:numRef>
          </c:val>
          <c:extLst>
            <c:ext xmlns:c16="http://schemas.microsoft.com/office/drawing/2014/chart" uri="{C3380CC4-5D6E-409C-BE32-E72D297353CC}">
              <c16:uniqueId val="{00000002-245D-4424-B697-FC8139FAD6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{6B22B5F1-3E3F-44A9-965A-55F2D3E3D93A}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E52-43DF-8F5B-211017895F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{3C3B1332-9609-4B76-8A30-BA131C48470E}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2-43DF-8F5B-211017895F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{14F75BEA-E9EA-469B-AC07-5851AB15EAE6}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2-43DF-8F5B-211017895F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{EAAFCE48-5CE2-4D69-9CA9-3F06DA1413D5}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2-43DF-8F5B-211017895F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{04CD06A9-F154-4FD5-BDD5-C3D95C205618}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2-43DF-8F5B-211017895F0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{CC524B12-D8C1-4C82-AD50-09AF00D494F3}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E52-43DF-8F5B-211017895F0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{937F14E4-B3AA-4015-AD6C-817C09F724A2}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E52-43DF-8F5B-211017895F0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{7394CF0D-A001-4DA7-BC8A-8242C9D8F41C}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E52-43DF-8F5B-211017895F0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{0B98D9F8-9414-4DEF-8C2F-A9A64747E62F}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E52-43DF-8F5B-211017895F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59.9</c:v>
                </c:pt>
                <c:pt idx="16">
                  <c:v>60.6</c:v>
                </c:pt>
                <c:pt idx="24">
                  <c:v>61.6</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52-43DF-8F5B-211017895F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{6431639F-5EB2-4F45-BF99-03E803725F0A}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E52-43DF-8F5B-211017895F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{2DE07886-0C18-4E94-B6FD-103FCBDE4995}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2-43DF-8F5B-211017895F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{C71595F0-C636-4274-B0B0-B822523C34BC}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2-43DF-8F5B-211017895F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{A2B830A2-AA1E-4467-A3B3-E02DFCBD687F}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2-43DF-8F5B-211017895F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{F95DC512-FBF2-43AC-81C4-775FF668923D}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2-43DF-8F5B-211017895F0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{1961FD43-0552-4EBC-8E43-B0B125BE8F0F}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E52-43DF-8F5B-211017895F0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{4E325645-57BA-413A-B097-E221C519C5D6}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E52-43DF-8F5B-211017895F0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{CF41E83B-73D4-448B-BA4C-7155BBCC4EAA}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E52-43DF-8F5B-211017895F0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{1B7AD8AD-9807-4533-9679-306FB49593CE}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E52-43DF-8F5B-211017895F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52-43DF-8F5B-211017895F0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{02DAA847-3E65-41A1-BB9B-930507C2F5B7}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790-438F-91AA-5068D829D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{3105B5F5-D8AC-413A-856A-6582B61B7DA1}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90-438F-91AA-5068D829D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{B1CB0F89-C8A5-432E-A963-DEFBC5891B76}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90-438F-91AA-5068D829D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{B9FAACD7-BE40-4F13-9F1F-D956475869BF}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90-438F-91AA-5068D829D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{43D8A956-73D1-49C1-914A-C9499F99500F}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90-438F-91AA-5068D829D42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{170B20F5-7955-46B9-8987-6B9EB1C7D08B}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790-438F-91AA-5068D829D42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{6EC51FD7-8E78-4EA0-890C-FF1024EEEA28}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790-438F-91AA-5068D829D42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{ECED2722-3B6F-4707-ABBB-7FE060FF8019}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790-438F-91AA-5068D829D42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{F375FC02-641F-4B75-A396-719B91EBDBB3}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790-438F-91AA-5068D829D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6.2</c:v>
                </c:pt>
                <c:pt idx="16">
                  <c:v>6.5</c:v>
                </c:pt>
                <c:pt idx="24">
                  <c:v>6.5</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90-438F-91AA-5068D829D4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{198F0A7C-E837-4304-BA35-A728F1C16F5A}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790-438F-91AA-5068D829D4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{A8EA8BF5-3058-466D-A1EB-E144D89313A2}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90-438F-91AA-5068D829D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{53E0BF9D-3555-4B2E-9EEC-9D66C69D57C4}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90-438F-91AA-5068D829D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{2D3CC6A8-43B7-4EA3-9CFF-510F679C2EE1}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90-438F-91AA-5068D829D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{A6A87469-B767-4696-AB55-EA39118CC4D9}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90-438F-91AA-5068D829D42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{49A80201-1B54-4A98-81D1-3643A8F7A0FC}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790-438F-91AA-5068D829D42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{4EA72D02-50FC-407F-ABF0-C7EC7B9F0CC0}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790-438F-91AA-5068D829D42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{4A1D3313-0413-4463-85B3-A6D94D52860E}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790-438F-91AA-5068D829D42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{4081CACD-517D-41D5-A97F-2861F130AEF2}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790-438F-91AA-5068D829D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90-438F-91AA-5068D829D42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基準財政需要額については、前年に引き続き新型コロナウイルス感染症における各種対策に要する項目が設けられており、伸びのあった前年度と同水準で推移した。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財政運営状況は悪くはないものの、これらの要因もあって財政力指数は微減となった。自主財源の確保が厳しい状況に変わりはなく、類似団体と比較しても財政基盤は弱い状況にある。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引き続き経常的経費の抑制に努めるとともに、自主財源の確保に向けて努力する。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の高騰や、各種労務費等の上昇によって、経常的経費の支出が増加していることに加え、今まで臨時的経費として分類していた特別会計に対する繰出金の多数を、実態に合わせて経常的経費に分類したことによって、単年度の比率が大きく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依然として一般財源収入の増加は難しい状況にあるが、経常的経費の抑制を図りながら健全な財政運営に向けて努力する。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62</xdr:row>
      <xdr:rowOff>108796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08379"/>
          <a:ext cx="838200" cy="4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61</xdr:row>
      <xdr:rowOff>59055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0837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毎年人口が減少している状況にあるが、人口の減少によらず必要となる経費も大きいため、人口に比例して経費を下げる、もしくは維持していくことは難しく、一人当たりの額が増加していく実態がある。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他の項目でも似たような傾向が出てくるが、物価の高騰や労務費の上昇に加え、給与水準が上向きになっていることから、前年度と比較すると数値は上昇した。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避けられない要因が大きい項目ではあるが、引き続き可能な範囲での経費抑制に努めたい。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132403</xdr:rowOff>
    </xdr:from>
    <xdr:to>
      <xdr:col>23</xdr:col>
      <xdr:colOff>133350</xdr:colOff>
      <xdr:row>82</xdr:row>
      <xdr:rowOff>151006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1303"/>
          <a:ext cx="8382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132403</xdr:rowOff>
    </xdr:from>
    <xdr:to>
      <xdr:col>19</xdr:col>
      <xdr:colOff>133350</xdr:colOff>
      <xdr:row>82</xdr:row>
      <xdr:rowOff>140165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9130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136477</xdr:rowOff>
    </xdr:from>
    <xdr:to>
      <xdr:col>15</xdr:col>
      <xdr:colOff>82550</xdr:colOff>
      <xdr:row>82</xdr:row>
      <xdr:rowOff>140165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5377"/>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77195</xdr:rowOff>
    </xdr:from>
    <xdr:to>
      <xdr:col>11</xdr:col>
      <xdr:colOff>31750</xdr:colOff>
      <xdr:row>82</xdr:row>
      <xdr:rowOff>136477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6095"/>
          <a:ext cx="889000" cy="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100206</xdr:rowOff>
    </xdr:from>
    <xdr:to>
      <xdr:col>23</xdr:col>
      <xdr:colOff>184150</xdr:colOff>
      <xdr:row>83</xdr:row>
      <xdr:rowOff>30356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116733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81603</xdr:rowOff>
    </xdr:from>
    <xdr:to>
      <xdr:col>19</xdr:col>
      <xdr:colOff>184150</xdr:colOff>
      <xdr:row>83</xdr:row>
      <xdr:rowOff>11753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21930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89365</xdr:rowOff>
    </xdr:from>
    <xdr:to>
      <xdr:col>15</xdr:col>
      <xdr:colOff>133350</xdr:colOff>
      <xdr:row>83</xdr:row>
      <xdr:rowOff>19515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85677</xdr:rowOff>
    </xdr:from>
    <xdr:to>
      <xdr:col>11</xdr:col>
      <xdr:colOff>82550</xdr:colOff>
      <xdr:row>83</xdr:row>
      <xdr:rowOff>15827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26395</xdr:rowOff>
    </xdr:from>
    <xdr:to>
      <xdr:col>7</xdr:col>
      <xdr:colOff>31750</xdr:colOff>
      <xdr:row>82</xdr:row>
      <xdr:rowOff>127995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138172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類似団体と比較しても大差ないが、若干低いものと思っている。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今後も引き続き適正な取扱いに努める。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101346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455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35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xdr:rowOff>
    </xdr:from>
    <xdr:to>
      <xdr:col>72</xdr:col>
      <xdr:colOff>203200</xdr:colOff>
      <xdr:row>88</xdr:row>
      <xdr:rowOff>48261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0207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xdr:rowOff>
    </xdr:from>
    <xdr:to>
      <xdr:col>68</xdr:col>
      <xdr:colOff>152400</xdr:colOff>
      <xdr:row>88</xdr:row>
      <xdr:rowOff>77215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02078"/>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50546</xdr:rowOff>
    </xdr:from>
    <xdr:to>
      <xdr:col>81</xdr:col>
      <xdr:colOff>95250</xdr:colOff>
      <xdr:row>88</xdr:row>
      <xdr:rowOff>152146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22623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135128</xdr:rowOff>
    </xdr:from>
    <xdr:to>
      <xdr:col>68</xdr:col>
      <xdr:colOff>203200</xdr:colOff>
      <xdr:row>88</xdr:row>
      <xdr:rowOff>65278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75455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組織全体の業務量や職員の健康状態に留意し、将来を見据えて職員年齢構成に配慮しながら採用するよう努力している。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突発的な要因による多少の増減はあるものの、毎年の実人数に大きな変動はないが、人口減少の影響もあり数値は増加している状況にある。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今後も現状維持を基本としながら、状況に応じて適正な人員の配置に努める。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11140</xdr:rowOff>
    </xdr:from>
    <xdr:to>
      <xdr:col>81</xdr:col>
      <xdr:colOff>44450</xdr:colOff>
      <xdr:row>61</xdr:row>
      <xdr:rowOff>33891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9590"/>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156736</xdr:rowOff>
    </xdr:from>
    <xdr:to>
      <xdr:col>77</xdr:col>
      <xdr:colOff>44450</xdr:colOff>
      <xdr:row>61</xdr:row>
      <xdr:rowOff>11140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373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129849</xdr:rowOff>
    </xdr:from>
    <xdr:to>
      <xdr:col>72</xdr:col>
      <xdr:colOff>203200</xdr:colOff>
      <xdr:row>60</xdr:row>
      <xdr:rowOff>156736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684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99169</xdr:rowOff>
    </xdr:from>
    <xdr:to>
      <xdr:col>68</xdr:col>
      <xdr:colOff>152400</xdr:colOff>
      <xdr:row>60</xdr:row>
      <xdr:rowOff>129849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86169"/>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154541</xdr:rowOff>
    </xdr:from>
    <xdr:to>
      <xdr:col>81</xdr:col>
      <xdr:colOff>95250</xdr:colOff>
      <xdr:row>61</xdr:row>
      <xdr:rowOff>84691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126618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131790</xdr:rowOff>
    </xdr:from>
    <xdr:to>
      <xdr:col>77</xdr:col>
      <xdr:colOff>95250</xdr:colOff>
      <xdr:row>61</xdr:row>
      <xdr:rowOff>61940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46717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0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105936</xdr:rowOff>
    </xdr:from>
    <xdr:to>
      <xdr:col>73</xdr:col>
      <xdr:colOff>44450</xdr:colOff>
      <xdr:row>61</xdr:row>
      <xdr:rowOff>36086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20863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7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79049</xdr:rowOff>
    </xdr:from>
    <xdr:to>
      <xdr:col>68</xdr:col>
      <xdr:colOff>203200</xdr:colOff>
      <xdr:row>61</xdr:row>
      <xdr:rowOff>9199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165426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5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48369</xdr:rowOff>
    </xdr:from>
    <xdr:to>
      <xdr:col>64</xdr:col>
      <xdr:colOff>152400</xdr:colOff>
      <xdr:row>60</xdr:row>
      <xdr:rowOff>149969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2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比率的には横ばいで推移している。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借入しているものの大半が、後年度以降の交付税措置が大きいものが多く、状況としては悪いものではないと考えている。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今後も引き続き計画的な財政運営に努めていく。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一定程度、財政調整基金のほか、公共施設整備基金などの特定目的基金を保有出来ていることから、将来負担比率は発生していない。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近年は基金取崩しの予算編成（当初予算）とせざるを得ない状況が続いているが、決算としてはそれほど基金繰入することなく財政運営ができている。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類似団体と似たような動きで推移している。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具体的な内容に大きな変動はなく、特に改めることはないが、今後も状況を見ながら適正な取扱いに努める。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34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類似団体と似たような数値で推移している。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これまでも適正な数値の把握から、可能な範囲での経常的経費削減に努めてきたが、近年避けて通れない物価高騰、労務費の上昇、エネルギー価格の高騰などの影響により、特に物件費の上昇が止まらない。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そのような状況下ではあるが、引き続き適正な数値の把握に努めていく。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24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2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7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少子高齢化の影響、障害者福祉に要する経費によるものが大きいため、扶助費は先の読みにくい状況が続く。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削減の方策は難しい項目ではあるが、今後も数値の変動に注視し、適正な運営に努める。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前年度と比較すると数値が大きく増加したが、一番の要因は、繰出金において、前年度まで臨時的経費としていた特別会計に対する繰出の多数を、実態に合わせて経常的経費に分類したことによる。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内容的に大きな変動はないため、引き続き現状維持が基本となるが、今後も適正な数値の維持に努めていく。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167005</xdr:rowOff>
    </xdr:from>
    <xdr:to>
      <xdr:col>82</xdr:col>
      <xdr:colOff>107950</xdr:colOff>
      <xdr:row>58</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96755"/>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167005</xdr:rowOff>
    </xdr:from>
    <xdr:to>
      <xdr:col>78</xdr:col>
      <xdr:colOff>69850</xdr:colOff>
      <xdr:row>56</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96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41275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36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116205</xdr:rowOff>
    </xdr:from>
    <xdr:to>
      <xdr:col>78</xdr:col>
      <xdr:colOff>120650</xdr:colOff>
      <xdr:row>56</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56532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を要因とする経済情勢の変化に対応するため、様々な業種に対し支援を行った影響もあるが、経常的な部分である消防事務組合にかかる経費、広域でのごみ処理・し尿処理にかかる経費、公的病院への支援などが大半を占めており、これら数値の変動により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引き続き適正な数値の維持に努める。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711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30988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横ばいで推移しているものの、過剰な借り入れは後年度以降の公債費押し上げにつながるため、慎重な対応が求められる。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そのような状況でも、近年は財政的に優位となる起債の借入が大半であり、計画的なものである。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今後も中期的な財政状況を見据えながら適正な取扱いに努めていく。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73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73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上記、「その他」の項目と同様の要因によって、単年度の比率は大きく増加したが、内容に大きな変わりはない。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今後も適正な数値の維持に努めていく。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78</xdr:row>
      <xdr:rowOff>8889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08611"/>
          <a:ext cx="8382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08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76</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76</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9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146066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171031</xdr:rowOff>
    </xdr:from>
    <xdr:to>
      <xdr:col>29</xdr:col>
      <xdr:colOff>127000</xdr:colOff>
      <xdr:row>19</xdr:row>
      <xdr:rowOff>14109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4756"/>
          <a:ext cx="647700" cy="1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155809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89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14109</xdr:rowOff>
    </xdr:from>
    <xdr:to>
      <xdr:col>26</xdr:col>
      <xdr:colOff>50800</xdr:colOff>
      <xdr:row>19</xdr:row>
      <xdr:rowOff>25340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9284"/>
          <a:ext cx="698500" cy="1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25340</xdr:rowOff>
    </xdr:from>
    <xdr:to>
      <xdr:col>22</xdr:col>
      <xdr:colOff>114300</xdr:colOff>
      <xdr:row>19</xdr:row>
      <xdr:rowOff>54484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0515"/>
          <a:ext cx="698500" cy="2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54484</xdr:rowOff>
    </xdr:from>
    <xdr:to>
      <xdr:col>18</xdr:col>
      <xdr:colOff>177800</xdr:colOff>
      <xdr:row>19</xdr:row>
      <xdr:rowOff>82780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9659"/>
          <a:ext cx="698500" cy="2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120231</xdr:rowOff>
    </xdr:from>
    <xdr:to>
      <xdr:col>29</xdr:col>
      <xdr:colOff>177800</xdr:colOff>
      <xdr:row>19</xdr:row>
      <xdr:rowOff>50381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136758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134759</xdr:rowOff>
    </xdr:from>
    <xdr:to>
      <xdr:col>26</xdr:col>
      <xdr:colOff>101600</xdr:colOff>
      <xdr:row>19</xdr:row>
      <xdr:rowOff>64909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75086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145990</xdr:rowOff>
    </xdr:from>
    <xdr:to>
      <xdr:col>22</xdr:col>
      <xdr:colOff>165100</xdr:colOff>
      <xdr:row>19</xdr:row>
      <xdr:rowOff>76140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3684</xdr:rowOff>
    </xdr:from>
    <xdr:to>
      <xdr:col>19</xdr:col>
      <xdr:colOff>38100</xdr:colOff>
      <xdr:row>19</xdr:row>
      <xdr:rowOff>105284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90061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31980</xdr:rowOff>
    </xdr:from>
    <xdr:to>
      <xdr:col>15</xdr:col>
      <xdr:colOff>101600</xdr:colOff>
      <xdr:row>19</xdr:row>
      <xdr:rowOff>133580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104995</xdr:rowOff>
    </xdr:from>
    <xdr:to>
      <xdr:col>29</xdr:col>
      <xdr:colOff>127000</xdr:colOff>
      <xdr:row>37</xdr:row>
      <xdr:rowOff>117838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29695"/>
          <a:ext cx="647700" cy="1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117838</xdr:rowOff>
    </xdr:from>
    <xdr:to>
      <xdr:col>26</xdr:col>
      <xdr:colOff>50800</xdr:colOff>
      <xdr:row>37</xdr:row>
      <xdr:rowOff>142357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42538"/>
          <a:ext cx="698500" cy="2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122830</xdr:rowOff>
    </xdr:from>
    <xdr:to>
      <xdr:col>22</xdr:col>
      <xdr:colOff>114300</xdr:colOff>
      <xdr:row>37</xdr:row>
      <xdr:rowOff>142357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47530"/>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122830</xdr:rowOff>
    </xdr:from>
    <xdr:to>
      <xdr:col>18</xdr:col>
      <xdr:colOff>177800</xdr:colOff>
      <xdr:row>37</xdr:row>
      <xdr:rowOff>168966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47530"/>
          <a:ext cx="698500" cy="4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54195</xdr:rowOff>
    </xdr:from>
    <xdr:to>
      <xdr:col>29</xdr:col>
      <xdr:colOff>177800</xdr:colOff>
      <xdr:row>37</xdr:row>
      <xdr:rowOff>155795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67038</xdr:rowOff>
    </xdr:from>
    <xdr:to>
      <xdr:col>26</xdr:col>
      <xdr:colOff>101600</xdr:colOff>
      <xdr:row>37</xdr:row>
      <xdr:rowOff>168638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9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153415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7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91557</xdr:rowOff>
    </xdr:from>
    <xdr:to>
      <xdr:col>22</xdr:col>
      <xdr:colOff>165100</xdr:colOff>
      <xdr:row>37</xdr:row>
      <xdr:rowOff>193157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1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177934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0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72030</xdr:rowOff>
    </xdr:from>
    <xdr:to>
      <xdr:col>19</xdr:col>
      <xdr:colOff>38100</xdr:colOff>
      <xdr:row>37</xdr:row>
      <xdr:rowOff>173630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9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118166</xdr:rowOff>
    </xdr:from>
    <xdr:to>
      <xdr:col>15</xdr:col>
      <xdr:colOff>101600</xdr:colOff>
      <xdr:row>37</xdr:row>
      <xdr:rowOff>219766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204543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2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108069</xdr:rowOff>
    </xdr:from>
    <xdr:to>
      <xdr:col>24</xdr:col>
      <xdr:colOff>63500</xdr:colOff>
      <xdr:row>36</xdr:row>
      <xdr:rowOff>112470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0269"/>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112470</xdr:rowOff>
    </xdr:from>
    <xdr:to>
      <xdr:col>19</xdr:col>
      <xdr:colOff>177800</xdr:colOff>
      <xdr:row>36</xdr:row>
      <xdr:rowOff>120425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467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120425</xdr:rowOff>
    </xdr:from>
    <xdr:to>
      <xdr:col>15</xdr:col>
      <xdr:colOff>50800</xdr:colOff>
      <xdr:row>37</xdr:row>
      <xdr:rowOff>6085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2625"/>
          <a:ext cx="889000" cy="5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6085</xdr:rowOff>
    </xdr:from>
    <xdr:to>
      <xdr:col>10</xdr:col>
      <xdr:colOff>114300</xdr:colOff>
      <xdr:row>37</xdr:row>
      <xdr:rowOff>30473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9735"/>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57269</xdr:rowOff>
    </xdr:from>
    <xdr:to>
      <xdr:col>24</xdr:col>
      <xdr:colOff>114300</xdr:colOff>
      <xdr:row>36</xdr:row>
      <xdr:rowOff>158869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35696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0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61670</xdr:rowOff>
    </xdr:from>
    <xdr:to>
      <xdr:col>20</xdr:col>
      <xdr:colOff>38100</xdr:colOff>
      <xdr:row>36</xdr:row>
      <xdr:rowOff>163270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69625</xdr:rowOff>
    </xdr:from>
    <xdr:to>
      <xdr:col>15</xdr:col>
      <xdr:colOff>101600</xdr:colOff>
      <xdr:row>36</xdr:row>
      <xdr:rowOff>171225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16302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126735</xdr:rowOff>
    </xdr:from>
    <xdr:to>
      <xdr:col>10</xdr:col>
      <xdr:colOff>165100</xdr:colOff>
      <xdr:row>37</xdr:row>
      <xdr:rowOff>56885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73412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151123</xdr:rowOff>
    </xdr:from>
    <xdr:to>
      <xdr:col>6</xdr:col>
      <xdr:colOff>38100</xdr:colOff>
      <xdr:row>37</xdr:row>
      <xdr:rowOff>81273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72400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17676</xdr:rowOff>
    </xdr:from>
    <xdr:to>
      <xdr:col>24</xdr:col>
      <xdr:colOff>63500</xdr:colOff>
      <xdr:row>58</xdr:row>
      <xdr:rowOff>33029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1776"/>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24632</xdr:rowOff>
    </xdr:from>
    <xdr:to>
      <xdr:col>19</xdr:col>
      <xdr:colOff>177800</xdr:colOff>
      <xdr:row>58</xdr:row>
      <xdr:rowOff>33029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68732"/>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148325</xdr:rowOff>
    </xdr:from>
    <xdr:to>
      <xdr:col>15</xdr:col>
      <xdr:colOff>50800</xdr:colOff>
      <xdr:row>58</xdr:row>
      <xdr:rowOff>24632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097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148325</xdr:rowOff>
    </xdr:from>
    <xdr:to>
      <xdr:col>10</xdr:col>
      <xdr:colOff>114300</xdr:colOff>
      <xdr:row>58</xdr:row>
      <xdr:rowOff>51973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0975"/>
          <a:ext cx="889000" cy="7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138326</xdr:rowOff>
    </xdr:from>
    <xdr:to>
      <xdr:col>24</xdr:col>
      <xdr:colOff>114300</xdr:colOff>
      <xdr:row>58</xdr:row>
      <xdr:rowOff>68476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116753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153679</xdr:rowOff>
    </xdr:from>
    <xdr:to>
      <xdr:col>20</xdr:col>
      <xdr:colOff>38100</xdr:colOff>
      <xdr:row>58</xdr:row>
      <xdr:rowOff>83829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74956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145282</xdr:rowOff>
    </xdr:from>
    <xdr:to>
      <xdr:col>15</xdr:col>
      <xdr:colOff>101600</xdr:colOff>
      <xdr:row>58</xdr:row>
      <xdr:rowOff>75432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91959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97525</xdr:rowOff>
    </xdr:from>
    <xdr:to>
      <xdr:col>10</xdr:col>
      <xdr:colOff>165100</xdr:colOff>
      <xdr:row>58</xdr:row>
      <xdr:rowOff>27675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44202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4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1173</xdr:rowOff>
    </xdr:from>
    <xdr:to>
      <xdr:col>6</xdr:col>
      <xdr:colOff>38100</xdr:colOff>
      <xdr:row>58</xdr:row>
      <xdr:rowOff>102773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93900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68909</xdr:rowOff>
    </xdr:from>
    <xdr:to>
      <xdr:col>24</xdr:col>
      <xdr:colOff>63500</xdr:colOff>
      <xdr:row>76</xdr:row>
      <xdr:rowOff>99478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99109"/>
          <a:ext cx="8382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65622</xdr:rowOff>
    </xdr:from>
    <xdr:to>
      <xdr:col>19</xdr:col>
      <xdr:colOff>177800</xdr:colOff>
      <xdr:row>76</xdr:row>
      <xdr:rowOff>99478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95822"/>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65622</xdr:rowOff>
    </xdr:from>
    <xdr:to>
      <xdr:col>15</xdr:col>
      <xdr:colOff>50800</xdr:colOff>
      <xdr:row>76</xdr:row>
      <xdr:rowOff>148907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5822"/>
          <a:ext cx="889000" cy="8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130567</xdr:rowOff>
    </xdr:from>
    <xdr:to>
      <xdr:col>10</xdr:col>
      <xdr:colOff>114300</xdr:colOff>
      <xdr:row>76</xdr:row>
      <xdr:rowOff>148907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60767"/>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18109</xdr:rowOff>
    </xdr:from>
    <xdr:to>
      <xdr:col>24</xdr:col>
      <xdr:colOff>114300</xdr:colOff>
      <xdr:row>76</xdr:row>
      <xdr:rowOff>119709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40985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48678</xdr:rowOff>
    </xdr:from>
    <xdr:to>
      <xdr:col>20</xdr:col>
      <xdr:colOff>38100</xdr:colOff>
      <xdr:row>76</xdr:row>
      <xdr:rowOff>150278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166805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14822</xdr:rowOff>
    </xdr:from>
    <xdr:to>
      <xdr:col>15</xdr:col>
      <xdr:colOff>101600</xdr:colOff>
      <xdr:row>76</xdr:row>
      <xdr:rowOff>116422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132949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98107</xdr:rowOff>
    </xdr:from>
    <xdr:to>
      <xdr:col>10</xdr:col>
      <xdr:colOff>165100</xdr:colOff>
      <xdr:row>77</xdr:row>
      <xdr:rowOff>28257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44784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79767</xdr:rowOff>
    </xdr:from>
    <xdr:to>
      <xdr:col>6</xdr:col>
      <xdr:colOff>38100</xdr:colOff>
      <xdr:row>77</xdr:row>
      <xdr:rowOff>9917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26444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118349</xdr:rowOff>
    </xdr:from>
    <xdr:to>
      <xdr:col>24</xdr:col>
      <xdr:colOff>63500</xdr:colOff>
      <xdr:row>95</xdr:row>
      <xdr:rowOff>29256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4649"/>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118349</xdr:rowOff>
    </xdr:from>
    <xdr:to>
      <xdr:col>19</xdr:col>
      <xdr:colOff>177800</xdr:colOff>
      <xdr:row>96</xdr:row>
      <xdr:rowOff>26764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4649"/>
          <a:ext cx="889000" cy="25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26764</xdr:rowOff>
    </xdr:from>
    <xdr:to>
      <xdr:col>15</xdr:col>
      <xdr:colOff>50800</xdr:colOff>
      <xdr:row>96</xdr:row>
      <xdr:rowOff>50195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596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50195</xdr:rowOff>
    </xdr:from>
    <xdr:to>
      <xdr:col>10</xdr:col>
      <xdr:colOff>114300</xdr:colOff>
      <xdr:row>96</xdr:row>
      <xdr:rowOff>63897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09395"/>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149906</xdr:rowOff>
    </xdr:from>
    <xdr:to>
      <xdr:col>24</xdr:col>
      <xdr:colOff>114300</xdr:colOff>
      <xdr:row>95</xdr:row>
      <xdr:rowOff>80056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67549</xdr:rowOff>
    </xdr:from>
    <xdr:to>
      <xdr:col>20</xdr:col>
      <xdr:colOff>38100</xdr:colOff>
      <xdr:row>94</xdr:row>
      <xdr:rowOff>169149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14226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5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147414</xdr:rowOff>
    </xdr:from>
    <xdr:to>
      <xdr:col>15</xdr:col>
      <xdr:colOff>101600</xdr:colOff>
      <xdr:row>96</xdr:row>
      <xdr:rowOff>77564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68691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170845</xdr:rowOff>
    </xdr:from>
    <xdr:to>
      <xdr:col>10</xdr:col>
      <xdr:colOff>165100</xdr:colOff>
      <xdr:row>96</xdr:row>
      <xdr:rowOff>100995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92122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13097</xdr:rowOff>
    </xdr:from>
    <xdr:to>
      <xdr:col>6</xdr:col>
      <xdr:colOff>38100</xdr:colOff>
      <xdr:row>96</xdr:row>
      <xdr:rowOff>114697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75191</xdr:rowOff>
    </xdr:from>
    <xdr:to>
      <xdr:col>55</xdr:col>
      <xdr:colOff>0</xdr:colOff>
      <xdr:row>36</xdr:row>
      <xdr:rowOff>132057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7391"/>
          <a:ext cx="8382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89629</xdr:rowOff>
    </xdr:from>
    <xdr:to>
      <xdr:col>50</xdr:col>
      <xdr:colOff>114300</xdr:colOff>
      <xdr:row>36</xdr:row>
      <xdr:rowOff>132057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9037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89629</xdr:rowOff>
    </xdr:from>
    <xdr:to>
      <xdr:col>45</xdr:col>
      <xdr:colOff>177800</xdr:colOff>
      <xdr:row>36</xdr:row>
      <xdr:rowOff>147055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90379"/>
          <a:ext cx="889000" cy="2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147055</xdr:rowOff>
    </xdr:from>
    <xdr:to>
      <xdr:col>41</xdr:col>
      <xdr:colOff>50800</xdr:colOff>
      <xdr:row>36</xdr:row>
      <xdr:rowOff>148913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19255"/>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24391</xdr:rowOff>
    </xdr:from>
    <xdr:to>
      <xdr:col>55</xdr:col>
      <xdr:colOff>50800</xdr:colOff>
      <xdr:row>36</xdr:row>
      <xdr:rowOff>125991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81257</xdr:rowOff>
    </xdr:from>
    <xdr:to>
      <xdr:col>50</xdr:col>
      <xdr:colOff>165100</xdr:colOff>
      <xdr:row>37</xdr:row>
      <xdr:rowOff>11407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2534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38829</xdr:rowOff>
    </xdr:from>
    <xdr:to>
      <xdr:col>46</xdr:col>
      <xdr:colOff>38100</xdr:colOff>
      <xdr:row>35</xdr:row>
      <xdr:rowOff>140429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131556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96255</xdr:rowOff>
    </xdr:from>
    <xdr:to>
      <xdr:col>41</xdr:col>
      <xdr:colOff>101600</xdr:colOff>
      <xdr:row>37</xdr:row>
      <xdr:rowOff>26405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42932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98113</xdr:rowOff>
    </xdr:from>
    <xdr:to>
      <xdr:col>36</xdr:col>
      <xdr:colOff>165100</xdr:colOff>
      <xdr:row>37</xdr:row>
      <xdr:rowOff>28263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44790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74878</xdr:rowOff>
    </xdr:from>
    <xdr:to>
      <xdr:col>55</xdr:col>
      <xdr:colOff>0</xdr:colOff>
      <xdr:row>57</xdr:row>
      <xdr:rowOff>86268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7528"/>
          <a:ext cx="8382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34687</xdr:rowOff>
    </xdr:from>
    <xdr:to>
      <xdr:col>50</xdr:col>
      <xdr:colOff>114300</xdr:colOff>
      <xdr:row>57</xdr:row>
      <xdr:rowOff>74878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07337"/>
          <a:ext cx="889000" cy="4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34687</xdr:rowOff>
    </xdr:from>
    <xdr:to>
      <xdr:col>45</xdr:col>
      <xdr:colOff>177800</xdr:colOff>
      <xdr:row>57</xdr:row>
      <xdr:rowOff>100526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07337"/>
          <a:ext cx="889000" cy="6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91246</xdr:rowOff>
    </xdr:from>
    <xdr:to>
      <xdr:col>41</xdr:col>
      <xdr:colOff>50800</xdr:colOff>
      <xdr:row>57</xdr:row>
      <xdr:rowOff>100526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63896"/>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35468</xdr:rowOff>
    </xdr:from>
    <xdr:to>
      <xdr:col>55</xdr:col>
      <xdr:colOff>50800</xdr:colOff>
      <xdr:row>57</xdr:row>
      <xdr:rowOff>137068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24078</xdr:rowOff>
    </xdr:from>
    <xdr:to>
      <xdr:col>50</xdr:col>
      <xdr:colOff>165100</xdr:colOff>
      <xdr:row>57</xdr:row>
      <xdr:rowOff>125678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116805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155337</xdr:rowOff>
    </xdr:from>
    <xdr:to>
      <xdr:col>46</xdr:col>
      <xdr:colOff>38100</xdr:colOff>
      <xdr:row>57</xdr:row>
      <xdr:rowOff>85487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76614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4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49726</xdr:rowOff>
    </xdr:from>
    <xdr:to>
      <xdr:col>41</xdr:col>
      <xdr:colOff>101600</xdr:colOff>
      <xdr:row>57</xdr:row>
      <xdr:rowOff>151326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142453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40446</xdr:rowOff>
    </xdr:from>
    <xdr:to>
      <xdr:col>36</xdr:col>
      <xdr:colOff>165100</xdr:colOff>
      <xdr:row>57</xdr:row>
      <xdr:rowOff>142046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133173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7731</xdr:rowOff>
    </xdr:from>
    <xdr:to>
      <xdr:col>55</xdr:col>
      <xdr:colOff>0</xdr:colOff>
      <xdr:row>78</xdr:row>
      <xdr:rowOff>19034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0831"/>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168072</xdr:rowOff>
    </xdr:from>
    <xdr:to>
      <xdr:col>50</xdr:col>
      <xdr:colOff>114300</xdr:colOff>
      <xdr:row>78</xdr:row>
      <xdr:rowOff>19034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9722"/>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168072</xdr:rowOff>
    </xdr:from>
    <xdr:to>
      <xdr:col>45</xdr:col>
      <xdr:colOff>177800</xdr:colOff>
      <xdr:row>77</xdr:row>
      <xdr:rowOff>169517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9722"/>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160156</xdr:rowOff>
    </xdr:from>
    <xdr:to>
      <xdr:col>41</xdr:col>
      <xdr:colOff>50800</xdr:colOff>
      <xdr:row>77</xdr:row>
      <xdr:rowOff>169517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61806"/>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128381</xdr:rowOff>
    </xdr:from>
    <xdr:to>
      <xdr:col>55</xdr:col>
      <xdr:colOff>50800</xdr:colOff>
      <xdr:row>78</xdr:row>
      <xdr:rowOff>58531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139684</xdr:rowOff>
    </xdr:from>
    <xdr:to>
      <xdr:col>50</xdr:col>
      <xdr:colOff>165100</xdr:colOff>
      <xdr:row>78</xdr:row>
      <xdr:rowOff>69834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60961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117272</xdr:rowOff>
    </xdr:from>
    <xdr:to>
      <xdr:col>46</xdr:col>
      <xdr:colOff>38100</xdr:colOff>
      <xdr:row>78</xdr:row>
      <xdr:rowOff>47422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38549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118717</xdr:rowOff>
    </xdr:from>
    <xdr:to>
      <xdr:col>41</xdr:col>
      <xdr:colOff>101600</xdr:colOff>
      <xdr:row>78</xdr:row>
      <xdr:rowOff>48867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39994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109356</xdr:rowOff>
    </xdr:from>
    <xdr:to>
      <xdr:col>36</xdr:col>
      <xdr:colOff>165100</xdr:colOff>
      <xdr:row>78</xdr:row>
      <xdr:rowOff>39506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30633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99375</xdr:rowOff>
    </xdr:from>
    <xdr:to>
      <xdr:col>55</xdr:col>
      <xdr:colOff>0</xdr:colOff>
      <xdr:row>97</xdr:row>
      <xdr:rowOff>111286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30025"/>
          <a:ext cx="8382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158905</xdr:rowOff>
    </xdr:from>
    <xdr:to>
      <xdr:col>50</xdr:col>
      <xdr:colOff>114300</xdr:colOff>
      <xdr:row>97</xdr:row>
      <xdr:rowOff>99375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18105"/>
          <a:ext cx="889000" cy="1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158905</xdr:rowOff>
    </xdr:from>
    <xdr:to>
      <xdr:col>45</xdr:col>
      <xdr:colOff>177800</xdr:colOff>
      <xdr:row>98</xdr:row>
      <xdr:rowOff>26988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18105"/>
          <a:ext cx="889000" cy="2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26988</xdr:rowOff>
    </xdr:from>
    <xdr:to>
      <xdr:col>41</xdr:col>
      <xdr:colOff>50800</xdr:colOff>
      <xdr:row>98</xdr:row>
      <xdr:rowOff>38013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29088"/>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60486</xdr:rowOff>
    </xdr:from>
    <xdr:to>
      <xdr:col>55</xdr:col>
      <xdr:colOff>50800</xdr:colOff>
      <xdr:row>97</xdr:row>
      <xdr:rowOff>162086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38913</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48575</xdr:rowOff>
    </xdr:from>
    <xdr:to>
      <xdr:col>50</xdr:col>
      <xdr:colOff>165100</xdr:colOff>
      <xdr:row>97</xdr:row>
      <xdr:rowOff>150175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166702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5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108105</xdr:rowOff>
    </xdr:from>
    <xdr:to>
      <xdr:col>46</xdr:col>
      <xdr:colOff>38100</xdr:colOff>
      <xdr:row>97</xdr:row>
      <xdr:rowOff>38255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54782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147638</xdr:rowOff>
    </xdr:from>
    <xdr:to>
      <xdr:col>41</xdr:col>
      <xdr:colOff>101600</xdr:colOff>
      <xdr:row>98</xdr:row>
      <xdr:rowOff>77788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68915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158663</xdr:rowOff>
    </xdr:from>
    <xdr:to>
      <xdr:col>36</xdr:col>
      <xdr:colOff>165100</xdr:colOff>
      <xdr:row>98</xdr:row>
      <xdr:rowOff>88813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79940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18064</xdr:rowOff>
    </xdr:from>
    <xdr:to>
      <xdr:col>85</xdr:col>
      <xdr:colOff>127000</xdr:colOff>
      <xdr:row>39</xdr:row>
      <xdr:rowOff>33490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04614"/>
          <a:ext cx="8382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18064</xdr:rowOff>
    </xdr:from>
    <xdr:to>
      <xdr:col>81</xdr:col>
      <xdr:colOff>50800</xdr:colOff>
      <xdr:row>39</xdr:row>
      <xdr:rowOff>35436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0461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35436</xdr:rowOff>
    </xdr:from>
    <xdr:to>
      <xdr:col>76</xdr:col>
      <xdr:colOff>114300</xdr:colOff>
      <xdr:row>39</xdr:row>
      <xdr:rowOff>36802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1986"/>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36802</xdr:rowOff>
    </xdr:from>
    <xdr:to>
      <xdr:col>71</xdr:col>
      <xdr:colOff>177800</xdr:colOff>
      <xdr:row>39</xdr:row>
      <xdr:rowOff>37906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2335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154140</xdr:rowOff>
    </xdr:from>
    <xdr:to>
      <xdr:col>85</xdr:col>
      <xdr:colOff>177800</xdr:colOff>
      <xdr:row>39</xdr:row>
      <xdr:rowOff>84290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138714</xdr:rowOff>
    </xdr:from>
    <xdr:to>
      <xdr:col>81</xdr:col>
      <xdr:colOff>101600</xdr:colOff>
      <xdr:row>39</xdr:row>
      <xdr:rowOff>68864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59991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156086</xdr:rowOff>
    </xdr:from>
    <xdr:to>
      <xdr:col>76</xdr:col>
      <xdr:colOff>165100</xdr:colOff>
      <xdr:row>39</xdr:row>
      <xdr:rowOff>86236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77363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157452</xdr:rowOff>
    </xdr:from>
    <xdr:to>
      <xdr:col>72</xdr:col>
      <xdr:colOff>38100</xdr:colOff>
      <xdr:row>39</xdr:row>
      <xdr:rowOff>87602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78729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158556</xdr:rowOff>
    </xdr:from>
    <xdr:to>
      <xdr:col>67</xdr:col>
      <xdr:colOff>101600</xdr:colOff>
      <xdr:row>39</xdr:row>
      <xdr:rowOff>88706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79833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82139</xdr:rowOff>
    </xdr:from>
    <xdr:to>
      <xdr:col>85</xdr:col>
      <xdr:colOff>127000</xdr:colOff>
      <xdr:row>77</xdr:row>
      <xdr:rowOff>86979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3789"/>
          <a:ext cx="8382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86979</xdr:rowOff>
    </xdr:from>
    <xdr:to>
      <xdr:col>81</xdr:col>
      <xdr:colOff>50800</xdr:colOff>
      <xdr:row>77</xdr:row>
      <xdr:rowOff>110074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88629"/>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110074</xdr:rowOff>
    </xdr:from>
    <xdr:to>
      <xdr:col>76</xdr:col>
      <xdr:colOff>114300</xdr:colOff>
      <xdr:row>77</xdr:row>
      <xdr:rowOff>123039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1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123039</xdr:rowOff>
    </xdr:from>
    <xdr:to>
      <xdr:col>71</xdr:col>
      <xdr:colOff>177800</xdr:colOff>
      <xdr:row>77</xdr:row>
      <xdr:rowOff>143521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2468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31339</xdr:rowOff>
    </xdr:from>
    <xdr:to>
      <xdr:col>85</xdr:col>
      <xdr:colOff>177800</xdr:colOff>
      <xdr:row>77</xdr:row>
      <xdr:rowOff>132939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36179</xdr:rowOff>
    </xdr:from>
    <xdr:to>
      <xdr:col>81</xdr:col>
      <xdr:colOff>101600</xdr:colOff>
      <xdr:row>77</xdr:row>
      <xdr:rowOff>137779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154306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1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59274</xdr:rowOff>
    </xdr:from>
    <xdr:to>
      <xdr:col>76</xdr:col>
      <xdr:colOff>165100</xdr:colOff>
      <xdr:row>77</xdr:row>
      <xdr:rowOff>160874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152001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72239</xdr:rowOff>
    </xdr:from>
    <xdr:to>
      <xdr:col>72</xdr:col>
      <xdr:colOff>38100</xdr:colOff>
      <xdr:row>78</xdr:row>
      <xdr:rowOff>2389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164966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92721</xdr:rowOff>
    </xdr:from>
    <xdr:to>
      <xdr:col>67</xdr:col>
      <xdr:colOff>101600</xdr:colOff>
      <xdr:row>78</xdr:row>
      <xdr:rowOff>22871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13998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8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92599</xdr:rowOff>
    </xdr:from>
    <xdr:to>
      <xdr:col>85</xdr:col>
      <xdr:colOff>127000</xdr:colOff>
      <xdr:row>98</xdr:row>
      <xdr:rowOff>132169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4699"/>
          <a:ext cx="8382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92599</xdr:rowOff>
    </xdr:from>
    <xdr:to>
      <xdr:col>81</xdr:col>
      <xdr:colOff>50800</xdr:colOff>
      <xdr:row>98</xdr:row>
      <xdr:rowOff>123292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4699"/>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96486</xdr:rowOff>
    </xdr:from>
    <xdr:to>
      <xdr:col>76</xdr:col>
      <xdr:colOff>114300</xdr:colOff>
      <xdr:row>98</xdr:row>
      <xdr:rowOff>123292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8586"/>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96486</xdr:rowOff>
    </xdr:from>
    <xdr:to>
      <xdr:col>71</xdr:col>
      <xdr:colOff>177800</xdr:colOff>
      <xdr:row>98</xdr:row>
      <xdr:rowOff>103449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8586"/>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81369</xdr:rowOff>
    </xdr:from>
    <xdr:to>
      <xdr:col>85</xdr:col>
      <xdr:colOff>177800</xdr:colOff>
      <xdr:row>99</xdr:row>
      <xdr:rowOff>11519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167746</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41799</xdr:rowOff>
    </xdr:from>
    <xdr:to>
      <xdr:col>81</xdr:col>
      <xdr:colOff>101600</xdr:colOff>
      <xdr:row>98</xdr:row>
      <xdr:rowOff>143399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134526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72492</xdr:rowOff>
    </xdr:from>
    <xdr:to>
      <xdr:col>76</xdr:col>
      <xdr:colOff>165100</xdr:colOff>
      <xdr:row>99</xdr:row>
      <xdr:rowOff>2642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165219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45686</xdr:rowOff>
    </xdr:from>
    <xdr:to>
      <xdr:col>72</xdr:col>
      <xdr:colOff>38100</xdr:colOff>
      <xdr:row>98</xdr:row>
      <xdr:rowOff>147286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138413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52649</xdr:rowOff>
    </xdr:from>
    <xdr:to>
      <xdr:col>67</xdr:col>
      <xdr:colOff>101600</xdr:colOff>
      <xdr:row>98</xdr:row>
      <xdr:rowOff>154249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145376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161036</xdr:rowOff>
    </xdr:from>
    <xdr:to>
      <xdr:col>116</xdr:col>
      <xdr:colOff>63500</xdr:colOff>
      <xdr:row>39</xdr:row>
      <xdr:rowOff>14808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04686"/>
          <a:ext cx="838200" cy="1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14808</xdr:rowOff>
    </xdr:from>
    <xdr:to>
      <xdr:col>111</xdr:col>
      <xdr:colOff>177800</xdr:colOff>
      <xdr:row>39</xdr:row>
      <xdr:rowOff>15684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0135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15684</xdr:rowOff>
    </xdr:from>
    <xdr:to>
      <xdr:col>107</xdr:col>
      <xdr:colOff>50800</xdr:colOff>
      <xdr:row>39</xdr:row>
      <xdr:rowOff>27915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02234"/>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27915</xdr:rowOff>
    </xdr:from>
    <xdr:to>
      <xdr:col>102</xdr:col>
      <xdr:colOff>114300</xdr:colOff>
      <xdr:row>39</xdr:row>
      <xdr:rowOff>37592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446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110236</xdr:rowOff>
    </xdr:from>
    <xdr:to>
      <xdr:col>116</xdr:col>
      <xdr:colOff>114300</xdr:colOff>
      <xdr:row>38</xdr:row>
      <xdr:rowOff>40386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133113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135458</xdr:rowOff>
    </xdr:from>
    <xdr:to>
      <xdr:col>112</xdr:col>
      <xdr:colOff>38100</xdr:colOff>
      <xdr:row>39</xdr:row>
      <xdr:rowOff>65608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56735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136334</xdr:rowOff>
    </xdr:from>
    <xdr:to>
      <xdr:col>107</xdr:col>
      <xdr:colOff>101600</xdr:colOff>
      <xdr:row>39</xdr:row>
      <xdr:rowOff>66484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57611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148565</xdr:rowOff>
    </xdr:from>
    <xdr:to>
      <xdr:col>102</xdr:col>
      <xdr:colOff>165100</xdr:colOff>
      <xdr:row>39</xdr:row>
      <xdr:rowOff>78715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69842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5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79519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34658</xdr:rowOff>
    </xdr:from>
    <xdr:to>
      <xdr:col>116</xdr:col>
      <xdr:colOff>63500</xdr:colOff>
      <xdr:row>59</xdr:row>
      <xdr:rowOff>34903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0208"/>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34903</xdr:rowOff>
    </xdr:from>
    <xdr:to>
      <xdr:col>111</xdr:col>
      <xdr:colOff>177800</xdr:colOff>
      <xdr:row>59</xdr:row>
      <xdr:rowOff>35184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0453"/>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35184</xdr:rowOff>
    </xdr:from>
    <xdr:to>
      <xdr:col>107</xdr:col>
      <xdr:colOff>50800</xdr:colOff>
      <xdr:row>59</xdr:row>
      <xdr:rowOff>35474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0734"/>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35474</xdr:rowOff>
    </xdr:from>
    <xdr:to>
      <xdr:col>102</xdr:col>
      <xdr:colOff>114300</xdr:colOff>
      <xdr:row>59</xdr:row>
      <xdr:rowOff>35717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1024"/>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155308</xdr:rowOff>
    </xdr:from>
    <xdr:to>
      <xdr:col>116</xdr:col>
      <xdr:colOff>114300</xdr:colOff>
      <xdr:row>59</xdr:row>
      <xdr:rowOff>85458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155553</xdr:rowOff>
    </xdr:from>
    <xdr:to>
      <xdr:col>112</xdr:col>
      <xdr:colOff>38100</xdr:colOff>
      <xdr:row>59</xdr:row>
      <xdr:rowOff>85703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76830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155834</xdr:rowOff>
    </xdr:from>
    <xdr:to>
      <xdr:col>107</xdr:col>
      <xdr:colOff>101600</xdr:colOff>
      <xdr:row>59</xdr:row>
      <xdr:rowOff>85984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77111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156124</xdr:rowOff>
    </xdr:from>
    <xdr:to>
      <xdr:col>102</xdr:col>
      <xdr:colOff>165100</xdr:colOff>
      <xdr:row>59</xdr:row>
      <xdr:rowOff>86274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77401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9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156367</xdr:rowOff>
    </xdr:from>
    <xdr:to>
      <xdr:col>98</xdr:col>
      <xdr:colOff>38100</xdr:colOff>
      <xdr:row>59</xdr:row>
      <xdr:rowOff>86517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77644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9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13585</xdr:rowOff>
    </xdr:from>
    <xdr:to>
      <xdr:col>116</xdr:col>
      <xdr:colOff>63500</xdr:colOff>
      <xdr:row>77</xdr:row>
      <xdr:rowOff>19475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15235"/>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13585</xdr:rowOff>
    </xdr:from>
    <xdr:to>
      <xdr:col>111</xdr:col>
      <xdr:colOff>177800</xdr:colOff>
      <xdr:row>77</xdr:row>
      <xdr:rowOff>32018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15235"/>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32018</xdr:rowOff>
    </xdr:from>
    <xdr:to>
      <xdr:col>107</xdr:col>
      <xdr:colOff>50800</xdr:colOff>
      <xdr:row>77</xdr:row>
      <xdr:rowOff>40827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3366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40827</xdr:rowOff>
    </xdr:from>
    <xdr:to>
      <xdr:col>102</xdr:col>
      <xdr:colOff>114300</xdr:colOff>
      <xdr:row>77</xdr:row>
      <xdr:rowOff>43893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42477"/>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140125</xdr:rowOff>
    </xdr:from>
    <xdr:to>
      <xdr:col>116</xdr:col>
      <xdr:colOff>114300</xdr:colOff>
      <xdr:row>77</xdr:row>
      <xdr:rowOff>70275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118552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134235</xdr:rowOff>
    </xdr:from>
    <xdr:to>
      <xdr:col>112</xdr:col>
      <xdr:colOff>38100</xdr:colOff>
      <xdr:row>77</xdr:row>
      <xdr:rowOff>64385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55512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152668</xdr:rowOff>
    </xdr:from>
    <xdr:to>
      <xdr:col>107</xdr:col>
      <xdr:colOff>101600</xdr:colOff>
      <xdr:row>77</xdr:row>
      <xdr:rowOff>82818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73945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161477</xdr:rowOff>
    </xdr:from>
    <xdr:to>
      <xdr:col>102</xdr:col>
      <xdr:colOff>165100</xdr:colOff>
      <xdr:row>77</xdr:row>
      <xdr:rowOff>91627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82754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164543</xdr:rowOff>
    </xdr:from>
    <xdr:to>
      <xdr:col>98</xdr:col>
      <xdr:colOff>38100</xdr:colOff>
      <xdr:row>77</xdr:row>
      <xdr:rowOff>94693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85820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緩やかにではあるが、毎年人口の減少が続いており、結果として多くの項目で住民一人当たりのコストが上昇している。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自治体の運営において、最低限必要な事業を実施していくことは不可欠であることから、これを住民一人当たりのコストとして表すことの難しさを感じている。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に行われる投資的事業については、中期的な計画の中で必要に応じて対応していることろであるが、それ以外の部分については、全体的に見ても類似団体と大きく離れるような項目はなく、概ね平均的なものであると捉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今後も人口の減少が続くことが予想されるが、住民一人当たりのコストを比較しながらの財政運営は難しいところがありつつも、これら数値の比較を参考にしながら財政運営していく必要性も感じている。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74073</xdr:rowOff>
    </xdr:from>
    <xdr:to>
      <xdr:col>24</xdr:col>
      <xdr:colOff>63500</xdr:colOff>
      <xdr:row>37</xdr:row>
      <xdr:rowOff>80797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7723"/>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77883</xdr:rowOff>
    </xdr:from>
    <xdr:to>
      <xdr:col>19</xdr:col>
      <xdr:colOff>177800</xdr:colOff>
      <xdr:row>37</xdr:row>
      <xdr:rowOff>80797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1533"/>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16751</xdr:rowOff>
    </xdr:from>
    <xdr:to>
      <xdr:col>15</xdr:col>
      <xdr:colOff>50800</xdr:colOff>
      <xdr:row>37</xdr:row>
      <xdr:rowOff>77883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040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16751</xdr:rowOff>
    </xdr:from>
    <xdr:to>
      <xdr:col>10</xdr:col>
      <xdr:colOff>114300</xdr:colOff>
      <xdr:row>37</xdr:row>
      <xdr:rowOff>78416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040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23273</xdr:rowOff>
    </xdr:from>
    <xdr:to>
      <xdr:col>24</xdr:col>
      <xdr:colOff>114300</xdr:colOff>
      <xdr:row>37</xdr:row>
      <xdr:rowOff>124873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29997</xdr:rowOff>
    </xdr:from>
    <xdr:to>
      <xdr:col>20</xdr:col>
      <xdr:colOff>38100</xdr:colOff>
      <xdr:row>37</xdr:row>
      <xdr:rowOff>131597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122724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27083</xdr:rowOff>
    </xdr:from>
    <xdr:to>
      <xdr:col>15</xdr:col>
      <xdr:colOff>101600</xdr:colOff>
      <xdr:row>37</xdr:row>
      <xdr:rowOff>128683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119810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137401</xdr:rowOff>
    </xdr:from>
    <xdr:to>
      <xdr:col>10</xdr:col>
      <xdr:colOff>165100</xdr:colOff>
      <xdr:row>37</xdr:row>
      <xdr:rowOff>67551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84078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27616</xdr:rowOff>
    </xdr:from>
    <xdr:to>
      <xdr:col>6</xdr:col>
      <xdr:colOff>38100</xdr:colOff>
      <xdr:row>37</xdr:row>
      <xdr:rowOff>129216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120343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58862</xdr:rowOff>
    </xdr:from>
    <xdr:to>
      <xdr:col>24</xdr:col>
      <xdr:colOff>63500</xdr:colOff>
      <xdr:row>58</xdr:row>
      <xdr:rowOff>64019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2962"/>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157132</xdr:rowOff>
    </xdr:from>
    <xdr:to>
      <xdr:col>19</xdr:col>
      <xdr:colOff>177800</xdr:colOff>
      <xdr:row>58</xdr:row>
      <xdr:rowOff>64019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29782"/>
          <a:ext cx="889000" cy="7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157132</xdr:rowOff>
    </xdr:from>
    <xdr:to>
      <xdr:col>15</xdr:col>
      <xdr:colOff>50800</xdr:colOff>
      <xdr:row>58</xdr:row>
      <xdr:rowOff>26392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29782"/>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26392</xdr:rowOff>
    </xdr:from>
    <xdr:to>
      <xdr:col>10</xdr:col>
      <xdr:colOff>114300</xdr:colOff>
      <xdr:row>58</xdr:row>
      <xdr:rowOff>88197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0492"/>
          <a:ext cx="889000" cy="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8062</xdr:rowOff>
    </xdr:from>
    <xdr:to>
      <xdr:col>24</xdr:col>
      <xdr:colOff>114300</xdr:colOff>
      <xdr:row>58</xdr:row>
      <xdr:rowOff>109662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94439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13219</xdr:rowOff>
    </xdr:from>
    <xdr:to>
      <xdr:col>20</xdr:col>
      <xdr:colOff>38100</xdr:colOff>
      <xdr:row>58</xdr:row>
      <xdr:rowOff>114819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105946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106332</xdr:rowOff>
    </xdr:from>
    <xdr:to>
      <xdr:col>15</xdr:col>
      <xdr:colOff>101600</xdr:colOff>
      <xdr:row>58</xdr:row>
      <xdr:rowOff>36482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27609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7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147042</xdr:rowOff>
    </xdr:from>
    <xdr:to>
      <xdr:col>10</xdr:col>
      <xdr:colOff>165100</xdr:colOff>
      <xdr:row>58</xdr:row>
      <xdr:rowOff>77192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68319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37397</xdr:rowOff>
    </xdr:from>
    <xdr:to>
      <xdr:col>6</xdr:col>
      <xdr:colOff>38100</xdr:colOff>
      <xdr:row>58</xdr:row>
      <xdr:rowOff>138997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130124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92197</xdr:rowOff>
    </xdr:from>
    <xdr:to>
      <xdr:col>24</xdr:col>
      <xdr:colOff>63500</xdr:colOff>
      <xdr:row>77</xdr:row>
      <xdr:rowOff>118884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93847"/>
          <a:ext cx="838200" cy="2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92197</xdr:rowOff>
    </xdr:from>
    <xdr:to>
      <xdr:col>19</xdr:col>
      <xdr:colOff>177800</xdr:colOff>
      <xdr:row>78</xdr:row>
      <xdr:rowOff>59054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3847"/>
          <a:ext cx="889000" cy="1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59054</xdr:rowOff>
    </xdr:from>
    <xdr:to>
      <xdr:col>15</xdr:col>
      <xdr:colOff>50800</xdr:colOff>
      <xdr:row>78</xdr:row>
      <xdr:rowOff>75856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215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75856</xdr:rowOff>
    </xdr:from>
    <xdr:to>
      <xdr:col>10</xdr:col>
      <xdr:colOff>114300</xdr:colOff>
      <xdr:row>78</xdr:row>
      <xdr:rowOff>98806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8956"/>
          <a:ext cx="889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68084</xdr:rowOff>
    </xdr:from>
    <xdr:to>
      <xdr:col>24</xdr:col>
      <xdr:colOff>114300</xdr:colOff>
      <xdr:row>77</xdr:row>
      <xdr:rowOff>169684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46511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41397</xdr:rowOff>
    </xdr:from>
    <xdr:to>
      <xdr:col>20</xdr:col>
      <xdr:colOff>38100</xdr:colOff>
      <xdr:row>77</xdr:row>
      <xdr:rowOff>142997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134124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8254</xdr:rowOff>
    </xdr:from>
    <xdr:to>
      <xdr:col>15</xdr:col>
      <xdr:colOff>101600</xdr:colOff>
      <xdr:row>78</xdr:row>
      <xdr:rowOff>109854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100981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25056</xdr:rowOff>
    </xdr:from>
    <xdr:to>
      <xdr:col>10</xdr:col>
      <xdr:colOff>165100</xdr:colOff>
      <xdr:row>78</xdr:row>
      <xdr:rowOff>126656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117783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48006</xdr:rowOff>
    </xdr:from>
    <xdr:to>
      <xdr:col>6</xdr:col>
      <xdr:colOff>38100</xdr:colOff>
      <xdr:row>78</xdr:row>
      <xdr:rowOff>149606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140733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142235</xdr:rowOff>
    </xdr:from>
    <xdr:to>
      <xdr:col>24</xdr:col>
      <xdr:colOff>63500</xdr:colOff>
      <xdr:row>97</xdr:row>
      <xdr:rowOff>22902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01435"/>
          <a:ext cx="838200" cy="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142235</xdr:rowOff>
    </xdr:from>
    <xdr:to>
      <xdr:col>19</xdr:col>
      <xdr:colOff>177800</xdr:colOff>
      <xdr:row>97</xdr:row>
      <xdr:rowOff>80845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01435"/>
          <a:ext cx="889000" cy="1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57198</xdr:rowOff>
    </xdr:from>
    <xdr:to>
      <xdr:col>15</xdr:col>
      <xdr:colOff>50800</xdr:colOff>
      <xdr:row>97</xdr:row>
      <xdr:rowOff>80845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87848"/>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57198</xdr:rowOff>
    </xdr:from>
    <xdr:to>
      <xdr:col>10</xdr:col>
      <xdr:colOff>114300</xdr:colOff>
      <xdr:row>97</xdr:row>
      <xdr:rowOff>66424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784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143552</xdr:rowOff>
    </xdr:from>
    <xdr:to>
      <xdr:col>24</xdr:col>
      <xdr:colOff>114300</xdr:colOff>
      <xdr:row>97</xdr:row>
      <xdr:rowOff>73702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121979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91435</xdr:rowOff>
    </xdr:from>
    <xdr:to>
      <xdr:col>20</xdr:col>
      <xdr:colOff>38100</xdr:colOff>
      <xdr:row>97</xdr:row>
      <xdr:rowOff>21585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38112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2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30045</xdr:rowOff>
    </xdr:from>
    <xdr:to>
      <xdr:col>15</xdr:col>
      <xdr:colOff>101600</xdr:colOff>
      <xdr:row>97</xdr:row>
      <xdr:rowOff>131645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122772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6398</xdr:rowOff>
    </xdr:from>
    <xdr:to>
      <xdr:col>10</xdr:col>
      <xdr:colOff>165100</xdr:colOff>
      <xdr:row>97</xdr:row>
      <xdr:rowOff>107998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124525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1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15624</xdr:rowOff>
    </xdr:from>
    <xdr:to>
      <xdr:col>6</xdr:col>
      <xdr:colOff>38100</xdr:colOff>
      <xdr:row>97</xdr:row>
      <xdr:rowOff>117224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133751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27559</xdr:rowOff>
    </xdr:from>
    <xdr:to>
      <xdr:col>55</xdr:col>
      <xdr:colOff>0</xdr:colOff>
      <xdr:row>38</xdr:row>
      <xdr:rowOff>31496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4265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31496</xdr:rowOff>
    </xdr:from>
    <xdr:to>
      <xdr:col>50</xdr:col>
      <xdr:colOff>114300</xdr:colOff>
      <xdr:row>38</xdr:row>
      <xdr:rowOff>41402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4659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41783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65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41783</xdr:rowOff>
    </xdr:from>
    <xdr:to>
      <xdr:col>41</xdr:col>
      <xdr:colOff>50800</xdr:colOff>
      <xdr:row>38</xdr:row>
      <xdr:rowOff>47879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68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148209</xdr:rowOff>
    </xdr:from>
    <xdr:to>
      <xdr:col>55</xdr:col>
      <xdr:colOff>50800</xdr:colOff>
      <xdr:row>38</xdr:row>
      <xdr:rowOff>78360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1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171086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152146</xdr:rowOff>
    </xdr:from>
    <xdr:to>
      <xdr:col>50</xdr:col>
      <xdr:colOff>165100</xdr:colOff>
      <xdr:row>38</xdr:row>
      <xdr:rowOff>82296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98823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162433</xdr:rowOff>
    </xdr:from>
    <xdr:to>
      <xdr:col>41</xdr:col>
      <xdr:colOff>101600</xdr:colOff>
      <xdr:row>38</xdr:row>
      <xdr:rowOff>92583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109110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168529</xdr:rowOff>
    </xdr:from>
    <xdr:to>
      <xdr:col>36</xdr:col>
      <xdr:colOff>165100</xdr:colOff>
      <xdr:row>38</xdr:row>
      <xdr:rowOff>98679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115206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92845</xdr:rowOff>
    </xdr:from>
    <xdr:to>
      <xdr:col>55</xdr:col>
      <xdr:colOff>0</xdr:colOff>
      <xdr:row>58</xdr:row>
      <xdr:rowOff>103043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6945"/>
          <a:ext cx="8382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97168</xdr:rowOff>
    </xdr:from>
    <xdr:to>
      <xdr:col>50</xdr:col>
      <xdr:colOff>114300</xdr:colOff>
      <xdr:row>58</xdr:row>
      <xdr:rowOff>103043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126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97168</xdr:rowOff>
    </xdr:from>
    <xdr:to>
      <xdr:col>45</xdr:col>
      <xdr:colOff>177800</xdr:colOff>
      <xdr:row>58</xdr:row>
      <xdr:rowOff>100876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126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99567</xdr:rowOff>
    </xdr:from>
    <xdr:to>
      <xdr:col>41</xdr:col>
      <xdr:colOff>50800</xdr:colOff>
      <xdr:row>58</xdr:row>
      <xdr:rowOff>100876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3667"/>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42045</xdr:rowOff>
    </xdr:from>
    <xdr:to>
      <xdr:col>55</xdr:col>
      <xdr:colOff>50800</xdr:colOff>
      <xdr:row>58</xdr:row>
      <xdr:rowOff>143645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52243</xdr:rowOff>
    </xdr:from>
    <xdr:to>
      <xdr:col>50</xdr:col>
      <xdr:colOff>165100</xdr:colOff>
      <xdr:row>58</xdr:row>
      <xdr:rowOff>153843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144970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46368</xdr:rowOff>
    </xdr:from>
    <xdr:to>
      <xdr:col>46</xdr:col>
      <xdr:colOff>38100</xdr:colOff>
      <xdr:row>58</xdr:row>
      <xdr:rowOff>147968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139095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50076</xdr:rowOff>
    </xdr:from>
    <xdr:to>
      <xdr:col>41</xdr:col>
      <xdr:colOff>101600</xdr:colOff>
      <xdr:row>58</xdr:row>
      <xdr:rowOff>151676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142803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48767</xdr:rowOff>
    </xdr:from>
    <xdr:to>
      <xdr:col>36</xdr:col>
      <xdr:colOff>165100</xdr:colOff>
      <xdr:row>58</xdr:row>
      <xdr:rowOff>150367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83432</xdr:rowOff>
    </xdr:from>
    <xdr:to>
      <xdr:col>55</xdr:col>
      <xdr:colOff>0</xdr:colOff>
      <xdr:row>77</xdr:row>
      <xdr:rowOff>84189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85082"/>
          <a:ext cx="8382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77617</xdr:rowOff>
    </xdr:from>
    <xdr:to>
      <xdr:col>50</xdr:col>
      <xdr:colOff>114300</xdr:colOff>
      <xdr:row>77</xdr:row>
      <xdr:rowOff>83432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79267"/>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77617</xdr:rowOff>
    </xdr:from>
    <xdr:to>
      <xdr:col>45</xdr:col>
      <xdr:colOff>177800</xdr:colOff>
      <xdr:row>77</xdr:row>
      <xdr:rowOff>133133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79267"/>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15125</xdr:rowOff>
    </xdr:from>
    <xdr:to>
      <xdr:col>41</xdr:col>
      <xdr:colOff>50800</xdr:colOff>
      <xdr:row>77</xdr:row>
      <xdr:rowOff>133133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16775"/>
          <a:ext cx="8890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33389</xdr:rowOff>
    </xdr:from>
    <xdr:to>
      <xdr:col>55</xdr:col>
      <xdr:colOff>50800</xdr:colOff>
      <xdr:row>77</xdr:row>
      <xdr:rowOff>134989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56266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32632</xdr:rowOff>
    </xdr:from>
    <xdr:to>
      <xdr:col>50</xdr:col>
      <xdr:colOff>165100</xdr:colOff>
      <xdr:row>77</xdr:row>
      <xdr:rowOff>134232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150759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26817</xdr:rowOff>
    </xdr:from>
    <xdr:to>
      <xdr:col>46</xdr:col>
      <xdr:colOff>38100</xdr:colOff>
      <xdr:row>77</xdr:row>
      <xdr:rowOff>128417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144944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82333</xdr:rowOff>
    </xdr:from>
    <xdr:to>
      <xdr:col>41</xdr:col>
      <xdr:colOff>101600</xdr:colOff>
      <xdr:row>78</xdr:row>
      <xdr:rowOff>12483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29010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135775</xdr:rowOff>
    </xdr:from>
    <xdr:to>
      <xdr:col>36</xdr:col>
      <xdr:colOff>165100</xdr:colOff>
      <xdr:row>77</xdr:row>
      <xdr:rowOff>65925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82452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67287</xdr:rowOff>
    </xdr:from>
    <xdr:to>
      <xdr:col>55</xdr:col>
      <xdr:colOff>0</xdr:colOff>
      <xdr:row>96</xdr:row>
      <xdr:rowOff>106770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26487"/>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67287</xdr:rowOff>
    </xdr:from>
    <xdr:to>
      <xdr:col>50</xdr:col>
      <xdr:colOff>114300</xdr:colOff>
      <xdr:row>96</xdr:row>
      <xdr:rowOff>140174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26487"/>
          <a:ext cx="8890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140174</xdr:rowOff>
    </xdr:from>
    <xdr:to>
      <xdr:col>45</xdr:col>
      <xdr:colOff>177800</xdr:colOff>
      <xdr:row>97</xdr:row>
      <xdr:rowOff>22523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99374"/>
          <a:ext cx="889000" cy="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22523</xdr:rowOff>
    </xdr:from>
    <xdr:to>
      <xdr:col>41</xdr:col>
      <xdr:colOff>50800</xdr:colOff>
      <xdr:row>97</xdr:row>
      <xdr:rowOff>50366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53173"/>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55970</xdr:rowOff>
    </xdr:from>
    <xdr:to>
      <xdr:col>55</xdr:col>
      <xdr:colOff>50800</xdr:colOff>
      <xdr:row>96</xdr:row>
      <xdr:rowOff>157570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78847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16487</xdr:rowOff>
    </xdr:from>
    <xdr:to>
      <xdr:col>50</xdr:col>
      <xdr:colOff>165100</xdr:colOff>
      <xdr:row>96</xdr:row>
      <xdr:rowOff>118087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134614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5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89374</xdr:rowOff>
    </xdr:from>
    <xdr:to>
      <xdr:col>46</xdr:col>
      <xdr:colOff>38100</xdr:colOff>
      <xdr:row>97</xdr:row>
      <xdr:rowOff>19524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36051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2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143173</xdr:rowOff>
    </xdr:from>
    <xdr:to>
      <xdr:col>41</xdr:col>
      <xdr:colOff>101600</xdr:colOff>
      <xdr:row>97</xdr:row>
      <xdr:rowOff>73323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89850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171016</xdr:rowOff>
    </xdr:from>
    <xdr:to>
      <xdr:col>36</xdr:col>
      <xdr:colOff>165100</xdr:colOff>
      <xdr:row>97</xdr:row>
      <xdr:rowOff>101166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117693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22476</xdr:rowOff>
    </xdr:from>
    <xdr:to>
      <xdr:col>85</xdr:col>
      <xdr:colOff>127000</xdr:colOff>
      <xdr:row>38</xdr:row>
      <xdr:rowOff>30121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7576"/>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xdr:rowOff>
    </xdr:from>
    <xdr:to>
      <xdr:col>81</xdr:col>
      <xdr:colOff>50800</xdr:colOff>
      <xdr:row>38</xdr:row>
      <xdr:rowOff>30121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674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1642</xdr:rowOff>
    </xdr:from>
    <xdr:to>
      <xdr:col>76</xdr:col>
      <xdr:colOff>114300</xdr:colOff>
      <xdr:row>38</xdr:row>
      <xdr:rowOff>34281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6742"/>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34281</xdr:rowOff>
    </xdr:from>
    <xdr:to>
      <xdr:col>71</xdr:col>
      <xdr:colOff>177800</xdr:colOff>
      <xdr:row>38</xdr:row>
      <xdr:rowOff>44998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9381"/>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143126</xdr:rowOff>
    </xdr:from>
    <xdr:to>
      <xdr:col>85</xdr:col>
      <xdr:colOff>177800</xdr:colOff>
      <xdr:row>38</xdr:row>
      <xdr:rowOff>73276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150771</xdr:rowOff>
    </xdr:from>
    <xdr:to>
      <xdr:col>81</xdr:col>
      <xdr:colOff>101600</xdr:colOff>
      <xdr:row>38</xdr:row>
      <xdr:rowOff>80921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122292</xdr:rowOff>
    </xdr:from>
    <xdr:to>
      <xdr:col>76</xdr:col>
      <xdr:colOff>165100</xdr:colOff>
      <xdr:row>38</xdr:row>
      <xdr:rowOff>52442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43569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154931</xdr:rowOff>
    </xdr:from>
    <xdr:to>
      <xdr:col>72</xdr:col>
      <xdr:colOff>38100</xdr:colOff>
      <xdr:row>38</xdr:row>
      <xdr:rowOff>85082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8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76208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165648</xdr:rowOff>
    </xdr:from>
    <xdr:to>
      <xdr:col>67</xdr:col>
      <xdr:colOff>101600</xdr:colOff>
      <xdr:row>38</xdr:row>
      <xdr:rowOff>95798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86925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25392</xdr:rowOff>
    </xdr:from>
    <xdr:to>
      <xdr:col>85</xdr:col>
      <xdr:colOff>127000</xdr:colOff>
      <xdr:row>57</xdr:row>
      <xdr:rowOff>50672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98042"/>
          <a:ext cx="8382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22641</xdr:rowOff>
    </xdr:from>
    <xdr:to>
      <xdr:col>81</xdr:col>
      <xdr:colOff>50800</xdr:colOff>
      <xdr:row>57</xdr:row>
      <xdr:rowOff>25392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23841"/>
          <a:ext cx="889000" cy="17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22641</xdr:rowOff>
    </xdr:from>
    <xdr:to>
      <xdr:col>76</xdr:col>
      <xdr:colOff>114300</xdr:colOff>
      <xdr:row>57</xdr:row>
      <xdr:rowOff>39476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23841"/>
          <a:ext cx="889000" cy="1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39476</xdr:rowOff>
    </xdr:from>
    <xdr:to>
      <xdr:col>71</xdr:col>
      <xdr:colOff>177800</xdr:colOff>
      <xdr:row>57</xdr:row>
      <xdr:rowOff>76871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212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171322</xdr:rowOff>
    </xdr:from>
    <xdr:to>
      <xdr:col>85</xdr:col>
      <xdr:colOff>177800</xdr:colOff>
      <xdr:row>57</xdr:row>
      <xdr:rowOff>101472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22749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146042</xdr:rowOff>
    </xdr:from>
    <xdr:to>
      <xdr:col>81</xdr:col>
      <xdr:colOff>101600</xdr:colOff>
      <xdr:row>57</xdr:row>
      <xdr:rowOff>76192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92719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143291</xdr:rowOff>
    </xdr:from>
    <xdr:to>
      <xdr:col>76</xdr:col>
      <xdr:colOff>165100</xdr:colOff>
      <xdr:row>56</xdr:row>
      <xdr:rowOff>73441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89968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160126</xdr:rowOff>
    </xdr:from>
    <xdr:to>
      <xdr:col>72</xdr:col>
      <xdr:colOff>38100</xdr:colOff>
      <xdr:row>57</xdr:row>
      <xdr:rowOff>90276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106803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26071</xdr:rowOff>
    </xdr:from>
    <xdr:to>
      <xdr:col>67</xdr:col>
      <xdr:colOff>101600</xdr:colOff>
      <xdr:row>57</xdr:row>
      <xdr:rowOff>127671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144198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18064</xdr:rowOff>
    </xdr:from>
    <xdr:to>
      <xdr:col>85</xdr:col>
      <xdr:colOff>127000</xdr:colOff>
      <xdr:row>79</xdr:row>
      <xdr:rowOff>33491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62614"/>
          <a:ext cx="8382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18064</xdr:rowOff>
    </xdr:from>
    <xdr:to>
      <xdr:col>81</xdr:col>
      <xdr:colOff>50800</xdr:colOff>
      <xdr:row>79</xdr:row>
      <xdr:rowOff>35435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62614"/>
          <a:ext cx="889000" cy="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35435</xdr:rowOff>
    </xdr:from>
    <xdr:to>
      <xdr:col>76</xdr:col>
      <xdr:colOff>114300</xdr:colOff>
      <xdr:row>79</xdr:row>
      <xdr:rowOff>36801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9985"/>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36801</xdr:rowOff>
    </xdr:from>
    <xdr:to>
      <xdr:col>71</xdr:col>
      <xdr:colOff>177800</xdr:colOff>
      <xdr:row>79</xdr:row>
      <xdr:rowOff>37906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135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154141</xdr:rowOff>
    </xdr:from>
    <xdr:to>
      <xdr:col>85</xdr:col>
      <xdr:colOff>177800</xdr:colOff>
      <xdr:row>79</xdr:row>
      <xdr:rowOff>84291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138714</xdr:rowOff>
    </xdr:from>
    <xdr:to>
      <xdr:col>81</xdr:col>
      <xdr:colOff>101600</xdr:colOff>
      <xdr:row>79</xdr:row>
      <xdr:rowOff>68864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59991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156085</xdr:rowOff>
    </xdr:from>
    <xdr:to>
      <xdr:col>76</xdr:col>
      <xdr:colOff>165100</xdr:colOff>
      <xdr:row>79</xdr:row>
      <xdr:rowOff>86235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77362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157451</xdr:rowOff>
    </xdr:from>
    <xdr:to>
      <xdr:col>72</xdr:col>
      <xdr:colOff>38100</xdr:colOff>
      <xdr:row>79</xdr:row>
      <xdr:rowOff>87601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78728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158556</xdr:rowOff>
    </xdr:from>
    <xdr:to>
      <xdr:col>67</xdr:col>
      <xdr:colOff>101600</xdr:colOff>
      <xdr:row>79</xdr:row>
      <xdr:rowOff>88706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79833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82139</xdr:rowOff>
    </xdr:from>
    <xdr:to>
      <xdr:col>85</xdr:col>
      <xdr:colOff>127000</xdr:colOff>
      <xdr:row>97</xdr:row>
      <xdr:rowOff>86979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12789"/>
          <a:ext cx="8382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86979</xdr:rowOff>
    </xdr:from>
    <xdr:to>
      <xdr:col>81</xdr:col>
      <xdr:colOff>50800</xdr:colOff>
      <xdr:row>97</xdr:row>
      <xdr:rowOff>110074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7629"/>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110074</xdr:rowOff>
    </xdr:from>
    <xdr:to>
      <xdr:col>76</xdr:col>
      <xdr:colOff>114300</xdr:colOff>
      <xdr:row>97</xdr:row>
      <xdr:rowOff>123039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0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123039</xdr:rowOff>
    </xdr:from>
    <xdr:to>
      <xdr:col>71</xdr:col>
      <xdr:colOff>177800</xdr:colOff>
      <xdr:row>97</xdr:row>
      <xdr:rowOff>143521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5368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31339</xdr:rowOff>
    </xdr:from>
    <xdr:to>
      <xdr:col>85</xdr:col>
      <xdr:colOff>177800</xdr:colOff>
      <xdr:row>97</xdr:row>
      <xdr:rowOff>132939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36179</xdr:rowOff>
    </xdr:from>
    <xdr:to>
      <xdr:col>81</xdr:col>
      <xdr:colOff>101600</xdr:colOff>
      <xdr:row>97</xdr:row>
      <xdr:rowOff>137779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154306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59274</xdr:rowOff>
    </xdr:from>
    <xdr:to>
      <xdr:col>76</xdr:col>
      <xdr:colOff>165100</xdr:colOff>
      <xdr:row>97</xdr:row>
      <xdr:rowOff>160874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152001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72239</xdr:rowOff>
    </xdr:from>
    <xdr:to>
      <xdr:col>72</xdr:col>
      <xdr:colOff>38100</xdr:colOff>
      <xdr:row>98</xdr:row>
      <xdr:rowOff>2389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164966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7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92721</xdr:rowOff>
    </xdr:from>
    <xdr:to>
      <xdr:col>67</xdr:col>
      <xdr:colOff>101600</xdr:colOff>
      <xdr:row>98</xdr:row>
      <xdr:rowOff>22871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13998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性質別経費の決算分析と同様、住民一人当たりのコストで比較すると増加していく傾向にあると思うが、単純な比較は難しいものと考えている。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毎年同様だが、一時的な投資的経費があった場合は当該科目が増加するが、その他の要因ではそれほど大きな増減はない。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に見ても、過剰な支出を要していると認識している科目はないが、引き続き計画的な財政運営をする中から、投資的経費に投入できる財源を見極め、住民ニーズに応えながら弾力的な財政運営を展開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効率的・効果的な財政運営により、財政調整基金を一定程度確保することができている。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一般財源収入も当初予算を上回る状況を確保できており、健全な財政運営ができていると認識している。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一般会計において、地方交付税を中心に一般財源収入が当初見込みよりも増加したことなどにより、収支での黒字が増加した。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すべての会計において赤字決算にはなっておらず、今後も引き続き適正な財政運営に努めていく。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当町で用いているシミュレーションにおいて常に状況を把握しながら進めているが、数年前に実施した大型の施設整備などの影響で増加傾向にあった償還額は、一旦のピークをむかえている。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交付税措置率の高い起債を予定してはいるものの、今後数年間にわたり、多額の借入を要する事業を予定していることから、中期的な影響を注視し、適正な財政運営に努めていく。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一定額を積立できている状況にあるが、借入の総額から見ると僅かであるため、現状としては極力維持できるように考えている。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は良い方向に進んでおり、今のところ大きな問題は生じていないが、充当可能財源における基金には「その他特定目的基金」が含まれており、これらの使途によっては状況が変わる可能性がない訳で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今後も可能な限り世代間の公平な財政運営となるよう、必要な部分には基金を充当するなどして、適正な財政運営に努めていく。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年度ごとの増減はあるものの、効率的な財政運営に努めてきた結果、歳計剰余金を中心に財政調整基金や特定目的基金に積立することができている。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基金の残高については、積立の設定目標を定めている訳ではないが、有事の際に対応できるためには相当額必要と考えている。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可能な限り基金に頼らない予算編成が必要である。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まちづくり応援基金：ふるさと納税制度による寄附金を必要に応じて積み立て、寄附者の意向に沿った形で必要な事業に充当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ふるさと納税制度による寄附金を目的に沿った形でそれぞれの基金へ積み増ししたが、必要な事業に充当したものの方が上回り、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年度の比較で見ると微減となった。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特に「公共施設整備基金」は公共施設の維持補修等に一部活用したほか、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ふるさと納税寄附金によって積立された「まちづくり応援基金寄附金」においても町内公園の整備に充当するなどにより一部活用した。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特に多額を保有している「公共施設整備基金」については、将来的に町役場庁舎をはじめ、施設の更新整備に活用していく予定。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その他については、それぞれ目的に沿った形で、財政状況を見ながら必要に応じ活用していくこととし、極端に残高が減少しないよう配慮していく。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３年にわたり、新型コロナウイルス感染症の影響などにより事業が未執行となったことや、当初予定よりも普通交付税が多く収入できたことなどから、歳計剰余金を当該基金に積み立てることができたため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具体的な基金額保有目標は掲げていないが、当面の間は必要に応じて活用できるものと考えている。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現在保有している程度は有事に備えて必要なレベルだと認識しており、年度間の財源調整はもとより、状況に応じて今後も積立、取崩しと活用していきたい。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いずれにせよ、極端に残高が減少しないように配慮しながら財源不足に対応していくことが必要である。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過去数年を見ても、単年度の償還額に充てるために一時的に繰入した経過があるが、近年は繰入せずに対応しており横ばいが続いている。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この程度の残高は維持しておきたいが、必要に応じて活用も視野に入れる。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（今後数年で起債の償還額が増加していく見込あり）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全体的に施設の老朽化が進んでいるが、必要に応じて順次更新や補修対応している状況であり、今後も利用に支障のないよう適切な管理に努めていく。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体育館、役場庁舎といった今後更新を見据えている大型施設の老朽化が進んでいることもあり、これからの更新が完了するまでは減価償却率はゆるやかに上昇していくものと思われる。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352925" y="605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251325" y="6044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155592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352925"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616325" y="60106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12065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667125" y="6061438"/>
          <a:ext cx="635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930525" y="5979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149588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981325" y="6030595"/>
          <a:ext cx="6858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244725" y="5958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118745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295525" y="6009005"/>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xdr:rowOff>
    </xdr:from>
    <xdr:to>
      <xdr:col>7</xdr:col>
      <xdr:colOff>187325</xdr:colOff>
      <xdr:row>31</xdr:row>
      <xdr:rowOff>101691</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558925" y="5911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50891</xdr:rowOff>
    </xdr:from>
    <xdr:to>
      <xdr:col>11</xdr:col>
      <xdr:colOff>136525</xdr:colOff>
      <xdr:row>31</xdr:row>
      <xdr:rowOff>97155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609725" y="5962741"/>
          <a:ext cx="6858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470919" y="611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2797819" y="607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112019" y="606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426219"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45465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470919" y="579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2797819"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112019"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118218</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426219" y="569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2485364" y="449049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基金残高等の充当可能財源が一定程度であることにより比率が低く抑えられているものとみている。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町税を中心とした自主財源は弱く、財政力指数も低いことから、数値だけを見て良好と判断できるものではないと考えている。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376275" y="5444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15727</xdr:rowOff>
    </xdr:from>
    <xdr:to>
      <xdr:col>76</xdr:col>
      <xdr:colOff>73025</xdr:colOff>
      <xdr:row>27</xdr:row>
      <xdr:rowOff>117327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93725" y="5267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38604</xdr:rowOff>
    </xdr:from>
    <xdr:ext cx="405111"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376275" y="512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20045</xdr:rowOff>
    </xdr:from>
    <xdr:to>
      <xdr:col>72</xdr:col>
      <xdr:colOff>123825</xdr:colOff>
      <xdr:row>27</xdr:row>
      <xdr:rowOff>121645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639675" y="52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66527</xdr:rowOff>
    </xdr:from>
    <xdr:to>
      <xdr:col>76</xdr:col>
      <xdr:colOff>22225</xdr:colOff>
      <xdr:row>27</xdr:row>
      <xdr:rowOff>70845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690475" y="5317977"/>
          <a:ext cx="635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127635</xdr:rowOff>
    </xdr:from>
    <xdr:to>
      <xdr:col>68</xdr:col>
      <xdr:colOff>123825</xdr:colOff>
      <xdr:row>28</xdr:row>
      <xdr:rowOff>57785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953875" y="5379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70845</xdr:rowOff>
    </xdr:from>
    <xdr:to>
      <xdr:col>72</xdr:col>
      <xdr:colOff>73025</xdr:colOff>
      <xdr:row>28</xdr:row>
      <xdr:rowOff>6985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004675" y="5322295"/>
          <a:ext cx="685800" cy="10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1524</xdr:rowOff>
    </xdr:from>
    <xdr:to>
      <xdr:col>64</xdr:col>
      <xdr:colOff>123825</xdr:colOff>
      <xdr:row>28</xdr:row>
      <xdr:rowOff>103124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268075" y="54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6985</xdr:rowOff>
    </xdr:from>
    <xdr:to>
      <xdr:col>68</xdr:col>
      <xdr:colOff>73025</xdr:colOff>
      <xdr:row>28</xdr:row>
      <xdr:rowOff>52324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318875" y="5423535"/>
          <a:ext cx="6858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170095</xdr:rowOff>
    </xdr:from>
    <xdr:to>
      <xdr:col>60</xdr:col>
      <xdr:colOff>123825</xdr:colOff>
      <xdr:row>28</xdr:row>
      <xdr:rowOff>100245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582275" y="54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49445</xdr:rowOff>
    </xdr:from>
    <xdr:to>
      <xdr:col>64</xdr:col>
      <xdr:colOff>73025</xdr:colOff>
      <xdr:row>28</xdr:row>
      <xdr:rowOff>52324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0633075" y="5465995"/>
          <a:ext cx="6858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461952" y="558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788852" y="57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1103052" y="57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417252" y="568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138172</xdr:rowOff>
    </xdr:from>
    <xdr:ext cx="405111"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494269" y="505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74312</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788852" y="516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119651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1103052" y="520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116772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417252" y="520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4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451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501856"/>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47409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120106</xdr:rowOff>
    </xdr:from>
    <xdr:to>
      <xdr:col>10</xdr:col>
      <xdr:colOff>165100</xdr:colOff>
      <xdr:row>39</xdr:row>
      <xdr:rowOff>50256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400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444706"/>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90715</xdr:rowOff>
    </xdr:from>
    <xdr:to>
      <xdr:col>6</xdr:col>
      <xdr:colOff>38100</xdr:colOff>
      <xdr:row>39</xdr:row>
      <xdr:rowOff>20865</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370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38</xdr:row>
      <xdr:rowOff>170906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421665"/>
          <a:ext cx="8001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54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744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13168</xdr:rowOff>
    </xdr:from>
    <xdr:to>
      <xdr:col>55</xdr:col>
      <xdr:colOff>50800</xdr:colOff>
      <xdr:row>40</xdr:row>
      <xdr:rowOff>114768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623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36045</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48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21192</xdr:rowOff>
    </xdr:from>
    <xdr:to>
      <xdr:col>50</xdr:col>
      <xdr:colOff>165100</xdr:colOff>
      <xdr:row>40</xdr:row>
      <xdr:rowOff>122792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6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63968</xdr:rowOff>
    </xdr:from>
    <xdr:to>
      <xdr:col>55</xdr:col>
      <xdr:colOff>0</xdr:colOff>
      <xdr:row>40</xdr:row>
      <xdr:rowOff>71992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674318"/>
          <a:ext cx="74295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30284</xdr:rowOff>
    </xdr:from>
    <xdr:to>
      <xdr:col>46</xdr:col>
      <xdr:colOff>38100</xdr:colOff>
      <xdr:row>40</xdr:row>
      <xdr:rowOff>131884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640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71992</xdr:rowOff>
    </xdr:from>
    <xdr:to>
      <xdr:col>50</xdr:col>
      <xdr:colOff>114300</xdr:colOff>
      <xdr:row>40</xdr:row>
      <xdr:rowOff>81084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682342"/>
          <a:ext cx="8001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39613</xdr:rowOff>
    </xdr:from>
    <xdr:to>
      <xdr:col>41</xdr:col>
      <xdr:colOff>101600</xdr:colOff>
      <xdr:row>40</xdr:row>
      <xdr:rowOff>141213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6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81084</xdr:rowOff>
    </xdr:from>
    <xdr:to>
      <xdr:col>45</xdr:col>
      <xdr:colOff>177800</xdr:colOff>
      <xdr:row>40</xdr:row>
      <xdr:rowOff>90413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691434"/>
          <a:ext cx="80645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47603</xdr:rowOff>
    </xdr:from>
    <xdr:to>
      <xdr:col>36</xdr:col>
      <xdr:colOff>165100</xdr:colOff>
      <xdr:row>40</xdr:row>
      <xdr:rowOff>149203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6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90413</xdr:rowOff>
    </xdr:from>
    <xdr:to>
      <xdr:col>41</xdr:col>
      <xdr:colOff>50800</xdr:colOff>
      <xdr:row>40</xdr:row>
      <xdr:rowOff>98403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700763"/>
          <a:ext cx="79375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8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8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8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139319</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399994" y="64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148411</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12594" y="64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157740</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18844" y="64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165730</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06044" y="644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99889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98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9972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127363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10023384"/>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99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111034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10018485"/>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106135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10002157"/>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99399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89807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9990727"/>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974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97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972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2396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127336</xdr:rowOff>
    </xdr:from>
    <xdr:to>
      <xdr:col>55</xdr:col>
      <xdr:colOff>50800</xdr:colOff>
      <xdr:row>62</xdr:row>
      <xdr:rowOff>57486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204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150213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062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139651</xdr:rowOff>
    </xdr:from>
    <xdr:to>
      <xdr:col>50</xdr:col>
      <xdr:colOff>165100</xdr:colOff>
      <xdr:row>62</xdr:row>
      <xdr:rowOff>69801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217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6686</xdr:rowOff>
    </xdr:from>
    <xdr:to>
      <xdr:col>55</xdr:col>
      <xdr:colOff>0</xdr:colOff>
      <xdr:row>62</xdr:row>
      <xdr:rowOff>19001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249236"/>
          <a:ext cx="74295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156604</xdr:rowOff>
    </xdr:from>
    <xdr:to>
      <xdr:col>46</xdr:col>
      <xdr:colOff>38100</xdr:colOff>
      <xdr:row>62</xdr:row>
      <xdr:rowOff>86754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234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19001</xdr:rowOff>
    </xdr:from>
    <xdr:to>
      <xdr:col>50</xdr:col>
      <xdr:colOff>114300</xdr:colOff>
      <xdr:row>62</xdr:row>
      <xdr:rowOff>35954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261551"/>
          <a:ext cx="8001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169894</xdr:rowOff>
    </xdr:from>
    <xdr:to>
      <xdr:col>41</xdr:col>
      <xdr:colOff>101600</xdr:colOff>
      <xdr:row>62</xdr:row>
      <xdr:rowOff>100044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2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35954</xdr:rowOff>
    </xdr:from>
    <xdr:to>
      <xdr:col>45</xdr:col>
      <xdr:colOff>177800</xdr:colOff>
      <xdr:row>62</xdr:row>
      <xdr:rowOff>49244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278504"/>
          <a:ext cx="80645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11574</xdr:rowOff>
    </xdr:from>
    <xdr:to>
      <xdr:col>36</xdr:col>
      <xdr:colOff>165100</xdr:colOff>
      <xdr:row>62</xdr:row>
      <xdr:rowOff>113174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2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49244</xdr:rowOff>
    </xdr:from>
    <xdr:to>
      <xdr:col>41</xdr:col>
      <xdr:colOff>50800</xdr:colOff>
      <xdr:row>62</xdr:row>
      <xdr:rowOff>62374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291794"/>
          <a:ext cx="79375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365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34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86328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9998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103281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10015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116571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1002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129701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79505" y="10042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5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137523</xdr:rowOff>
    </xdr:from>
    <xdr:to>
      <xdr:col>24</xdr:col>
      <xdr:colOff>114300</xdr:colOff>
      <xdr:row>84</xdr:row>
      <xdr:rowOff>67673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847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115950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8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858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16873</xdr:rowOff>
    </xdr:from>
    <xdr:to>
      <xdr:col>24</xdr:col>
      <xdr:colOff>63500</xdr:colOff>
      <xdr:row>84</xdr:row>
      <xdr:rowOff>28302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429000" y="13891623"/>
          <a:ext cx="7493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85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28302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894888"/>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9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82187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828800" y="13894888"/>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874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44631</xdr:rowOff>
    </xdr:from>
    <xdr:to>
      <xdr:col>10</xdr:col>
      <xdr:colOff>114300</xdr:colOff>
      <xdr:row>84</xdr:row>
      <xdr:rowOff>82187</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28700" y="13919381"/>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52505</xdr:rowOff>
    </xdr:from>
    <xdr:to>
      <xdr:col>55</xdr:col>
      <xdr:colOff>50800</xdr:colOff>
      <xdr:row>83</xdr:row>
      <xdr:rowOff>154105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762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75382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61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62629</xdr:rowOff>
    </xdr:from>
    <xdr:to>
      <xdr:col>50</xdr:col>
      <xdr:colOff>165100</xdr:colOff>
      <xdr:row>83</xdr:row>
      <xdr:rowOff>164229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7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103305</xdr:rowOff>
    </xdr:from>
    <xdr:to>
      <xdr:col>55</xdr:col>
      <xdr:colOff>0</xdr:colOff>
      <xdr:row>83</xdr:row>
      <xdr:rowOff>113429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686800" y="13812955"/>
          <a:ext cx="74295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74495</xdr:rowOff>
    </xdr:from>
    <xdr:to>
      <xdr:col>46</xdr:col>
      <xdr:colOff>38100</xdr:colOff>
      <xdr:row>84</xdr:row>
      <xdr:rowOff>4645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37841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113429</xdr:rowOff>
    </xdr:from>
    <xdr:to>
      <xdr:col>50</xdr:col>
      <xdr:colOff>114300</xdr:colOff>
      <xdr:row>83</xdr:row>
      <xdr:rowOff>125295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86700" y="13823079"/>
          <a:ext cx="8001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88754</xdr:rowOff>
    </xdr:from>
    <xdr:to>
      <xdr:col>41</xdr:col>
      <xdr:colOff>101600</xdr:colOff>
      <xdr:row>84</xdr:row>
      <xdr:rowOff>18904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3798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125295</xdr:rowOff>
    </xdr:from>
    <xdr:to>
      <xdr:col>45</xdr:col>
      <xdr:colOff>177800</xdr:colOff>
      <xdr:row>83</xdr:row>
      <xdr:rowOff>139554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080250" y="13834945"/>
          <a:ext cx="80645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101164</xdr:rowOff>
    </xdr:from>
    <xdr:to>
      <xdr:col>36</xdr:col>
      <xdr:colOff>165100</xdr:colOff>
      <xdr:row>84</xdr:row>
      <xdr:rowOff>31314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3810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139554</xdr:rowOff>
    </xdr:from>
    <xdr:to>
      <xdr:col>41</xdr:col>
      <xdr:colOff>50800</xdr:colOff>
      <xdr:row>83</xdr:row>
      <xdr:rowOff>151964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3849204"/>
          <a:ext cx="79375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9306</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58277" y="135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21172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77227" y="135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35431</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64427" y="135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47841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70677" y="13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738350" y="624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887450" y="623678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09370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487150" y="6249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649450" y="59508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738350" y="5808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887450" y="5921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51707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938250" y="5965734"/>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093700" y="5885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15784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144500" y="5936161"/>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299950" y="60014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102326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2344400" y="5936161"/>
          <a:ext cx="800100" cy="1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48715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102326</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1537950" y="6011454"/>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742044"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96099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167244"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3544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742044"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960994" y="56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167244" y="57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354444"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951064" y="548467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989800" y="6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881850" y="686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989800" y="52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548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989800" y="631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900900" y="6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157950" y="6475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3451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55140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757650" y="650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35001</xdr:rowOff>
    </xdr:from>
    <xdr:to>
      <xdr:col>116</xdr:col>
      <xdr:colOff>114300</xdr:colOff>
      <xdr:row>39</xdr:row>
      <xdr:rowOff>136601</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900900" y="64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13428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989800" y="645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45059</xdr:rowOff>
    </xdr:from>
    <xdr:to>
      <xdr:col>112</xdr:col>
      <xdr:colOff>38100</xdr:colOff>
      <xdr:row>39</xdr:row>
      <xdr:rowOff>146659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157950" y="6490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85801</xdr:rowOff>
    </xdr:from>
    <xdr:to>
      <xdr:col>116</xdr:col>
      <xdr:colOff>63500</xdr:colOff>
      <xdr:row>39</xdr:row>
      <xdr:rowOff>95859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202400" y="6531051"/>
          <a:ext cx="7493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56032</xdr:rowOff>
    </xdr:from>
    <xdr:to>
      <xdr:col>107</xdr:col>
      <xdr:colOff>101600</xdr:colOff>
      <xdr:row>39</xdr:row>
      <xdr:rowOff>157632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345150" y="6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95859</xdr:rowOff>
    </xdr:from>
    <xdr:to>
      <xdr:col>111</xdr:col>
      <xdr:colOff>177800</xdr:colOff>
      <xdr:row>39</xdr:row>
      <xdr:rowOff>106832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395950" y="6541109"/>
          <a:ext cx="8064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67920</xdr:rowOff>
    </xdr:from>
    <xdr:to>
      <xdr:col>102</xdr:col>
      <xdr:colOff>165100</xdr:colOff>
      <xdr:row>39</xdr:row>
      <xdr:rowOff>169520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551400" y="6513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106832</xdr:rowOff>
    </xdr:from>
    <xdr:to>
      <xdr:col>107</xdr:col>
      <xdr:colOff>50800</xdr:colOff>
      <xdr:row>39</xdr:row>
      <xdr:rowOff>118720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602200" y="6552082"/>
          <a:ext cx="79375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77064</xdr:rowOff>
    </xdr:from>
    <xdr:to>
      <xdr:col>98</xdr:col>
      <xdr:colOff>38100</xdr:colOff>
      <xdr:row>40</xdr:row>
      <xdr:rowOff>7214</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757650" y="6522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118720</xdr:rowOff>
    </xdr:from>
    <xdr:to>
      <xdr:col>102</xdr:col>
      <xdr:colOff>114300</xdr:colOff>
      <xdr:row>39</xdr:row>
      <xdr:rowOff>127864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802100" y="6563970"/>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980227" y="62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1801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38637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5926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137786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980227" y="65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148759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180127"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160647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386377" y="66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169791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592627" y="66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991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9683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969073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3144500" y="969073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9744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41910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2344400" y="9696450"/>
          <a:ext cx="8001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72390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1537950" y="978916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989800" y="1018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156357</xdr:rowOff>
    </xdr:from>
    <xdr:to>
      <xdr:col>116</xdr:col>
      <xdr:colOff>114300</xdr:colOff>
      <xdr:row>63</xdr:row>
      <xdr:rowOff>86507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900900" y="10398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71284</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989800" y="1031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159786</xdr:rowOff>
    </xdr:from>
    <xdr:to>
      <xdr:col>112</xdr:col>
      <xdr:colOff>38100</xdr:colOff>
      <xdr:row>63</xdr:row>
      <xdr:rowOff>89936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157950" y="10402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35707</xdr:rowOff>
    </xdr:from>
    <xdr:to>
      <xdr:col>116</xdr:col>
      <xdr:colOff>63500</xdr:colOff>
      <xdr:row>63</xdr:row>
      <xdr:rowOff>39136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202400" y="10443357"/>
          <a:ext cx="7493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153522</xdr:rowOff>
    </xdr:from>
    <xdr:to>
      <xdr:col>107</xdr:col>
      <xdr:colOff>101600</xdr:colOff>
      <xdr:row>63</xdr:row>
      <xdr:rowOff>83672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345150" y="10396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32872</xdr:rowOff>
    </xdr:from>
    <xdr:to>
      <xdr:col>111</xdr:col>
      <xdr:colOff>177800</xdr:colOff>
      <xdr:row>63</xdr:row>
      <xdr:rowOff>39136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395950" y="10440522"/>
          <a:ext cx="80645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167056</xdr:rowOff>
    </xdr:from>
    <xdr:to>
      <xdr:col>102</xdr:col>
      <xdr:colOff>165100</xdr:colOff>
      <xdr:row>63</xdr:row>
      <xdr:rowOff>97206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551400" y="10409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32872</xdr:rowOff>
    </xdr:from>
    <xdr:to>
      <xdr:col>107</xdr:col>
      <xdr:colOff>50800</xdr:colOff>
      <xdr:row>63</xdr:row>
      <xdr:rowOff>46406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602200" y="10440522"/>
          <a:ext cx="79375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170485</xdr:rowOff>
    </xdr:from>
    <xdr:to>
      <xdr:col>98</xdr:col>
      <xdr:colOff>38100</xdr:colOff>
      <xdr:row>63</xdr:row>
      <xdr:rowOff>100635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757650" y="10406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46406</xdr:rowOff>
    </xdr:from>
    <xdr:to>
      <xdr:col>102</xdr:col>
      <xdr:colOff>114300</xdr:colOff>
      <xdr:row>63</xdr:row>
      <xdr:rowOff>49835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802100" y="10454056"/>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980227" y="101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8180127" y="101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38637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59262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81063</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980227" y="104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74799</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8180127" y="104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88333</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386377" y="104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91762</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592627" y="10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4738350" y="13510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649450" y="13531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8874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093700" y="1354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299950" y="13581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14871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11430</xdr:rowOff>
    </xdr:from>
    <xdr:to>
      <xdr:col>85</xdr:col>
      <xdr:colOff>177800</xdr:colOff>
      <xdr:row>81</xdr:row>
      <xdr:rowOff>113030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649450" y="13390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34307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473835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127000</xdr:rowOff>
    </xdr:from>
    <xdr:to>
      <xdr:col>81</xdr:col>
      <xdr:colOff>101600</xdr:colOff>
      <xdr:row>81</xdr:row>
      <xdr:rowOff>57150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887450" y="1334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6350</xdr:rowOff>
    </xdr:from>
    <xdr:to>
      <xdr:col>85</xdr:col>
      <xdr:colOff>127000</xdr:colOff>
      <xdr:row>81</xdr:row>
      <xdr:rowOff>62230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938250" y="13385800"/>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09370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6350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144500" y="133667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299950" y="13262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80</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344400" y="13313411"/>
          <a:ext cx="8001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1487150" y="1321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80</xdr:row>
      <xdr:rowOff>99061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1537950" y="13260070"/>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374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296099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216724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13544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73677</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3742044"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296099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2167244"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1354444" y="1299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9951064" y="12965685"/>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199898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881850" y="14144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19989800" y="127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881850" y="12965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19989800" y="13696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900900" y="1383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15795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34515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75514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6757650" y="13896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900900" y="14042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82821</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19989800" y="1395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157950" y="1403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49530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9202400" y="1408709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345150" y="14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395950" y="1408938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551400" y="140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58674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602200" y="140939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6757650" y="14052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63246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802100" y="1409852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189802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181801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738637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65926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189802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18180127" y="141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7386377" y="1414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659262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「一人当たりの数値」については、人口減少が続いている状況からも、参考値として捉えることが難しいと考えている。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各施設の減価償却率については、現状維持（横ばい）の状態であり、適切に管理できているものと考えている。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過剰な施設を抱えているというような認識はないが、今後も効率的な施設配置、整備に努めていきたい。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3,890
3,860
672.09
5,787,262
5,206,470
555,226
3,846,723
4,647,237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2164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127500" y="10516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2164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384550" y="10480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429000" y="1053147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57175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123825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622550" y="1049528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778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87630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828800" y="1046099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984250" y="10380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63</xdr:row>
      <xdr:rowOff>53340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28700" y="1042479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64529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851544"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239144" y="1057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439044" y="1053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64529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851544"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9467850" y="1029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398000" y="10239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20083</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9467850"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7983</xdr:rowOff>
    </xdr:from>
    <xdr:to>
      <xdr:col>50</xdr:col>
      <xdr:colOff>165100</xdr:colOff>
      <xdr:row>62</xdr:row>
      <xdr:rowOff>109583</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36000" y="102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58783</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686800" y="10290556"/>
          <a:ext cx="74295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20066</xdr:rowOff>
    </xdr:from>
    <xdr:to>
      <xdr:col>46</xdr:col>
      <xdr:colOff>38100</xdr:colOff>
      <xdr:row>62</xdr:row>
      <xdr:rowOff>121666</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42250" y="10262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58783</xdr:rowOff>
    </xdr:from>
    <xdr:to>
      <xdr:col>50</xdr:col>
      <xdr:colOff>114300</xdr:colOff>
      <xdr:row>62</xdr:row>
      <xdr:rowOff>70866</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86700" y="10301333"/>
          <a:ext cx="8001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32476</xdr:rowOff>
    </xdr:from>
    <xdr:to>
      <xdr:col>41</xdr:col>
      <xdr:colOff>101600</xdr:colOff>
      <xdr:row>62</xdr:row>
      <xdr:rowOff>134076</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02945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70866</xdr:rowOff>
    </xdr:from>
    <xdr:to>
      <xdr:col>45</xdr:col>
      <xdr:colOff>177800</xdr:colOff>
      <xdr:row>62</xdr:row>
      <xdr:rowOff>83276</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080250" y="10313416"/>
          <a:ext cx="80645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43252</xdr:rowOff>
    </xdr:from>
    <xdr:to>
      <xdr:col>36</xdr:col>
      <xdr:colOff>165100</xdr:colOff>
      <xdr:row>62</xdr:row>
      <xdr:rowOff>144852</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235700" y="1028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83276</xdr:rowOff>
    </xdr:from>
    <xdr:to>
      <xdr:col>41</xdr:col>
      <xdr:colOff>50800</xdr:colOff>
      <xdr:row>62</xdr:row>
      <xdr:rowOff>94052</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286500" y="10325826"/>
          <a:ext cx="79375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8458277" y="104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767722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6864427" y="104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07067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126110</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8458277" y="100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138193</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7677227" y="100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150603</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6864427" y="100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161379</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070677" y="1007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00000000-0008-0000-0F00-0000CB00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4177665" y="166588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00000000-0008-0000-0F00-0000CD000000}"/>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00000000-0008-0000-0F00-0000CF000000}"/>
            </a:ext>
          </a:extLst>
        </xdr:cNvPr>
        <xdr:cNvSpPr txBox="1"/>
      </xdr:nvSpPr>
      <xdr:spPr>
        <a:xfrm>
          <a:off x="4216400" y="1643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4108450" y="1665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00000000-0008-0000-0F00-0000D1000000}"/>
            </a:ext>
          </a:extLst>
        </xdr:cNvPr>
        <xdr:cNvSpPr txBox="1"/>
      </xdr:nvSpPr>
      <xdr:spPr>
        <a:xfrm>
          <a:off x="4216400" y="17208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4127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3384550" y="17174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257175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77800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84250" y="17008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4127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00000000-0008-0000-0F00-0000DD000000}"/>
            </a:ext>
          </a:extLst>
        </xdr:cNvPr>
        <xdr:cNvSpPr txBox="1"/>
      </xdr:nvSpPr>
      <xdr:spPr>
        <a:xfrm>
          <a:off x="4216400"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3384550" y="16736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87630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3429000" y="16786861"/>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116839</xdr:rowOff>
    </xdr:from>
    <xdr:to>
      <xdr:col>15</xdr:col>
      <xdr:colOff>101600</xdr:colOff>
      <xdr:row>101</xdr:row>
      <xdr:rowOff>46989</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257175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41911</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2622550" y="16741139"/>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7780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167639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828800" y="16695420"/>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984250" y="16598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76200</xdr:rowOff>
    </xdr:from>
    <xdr:to>
      <xdr:col>10</xdr:col>
      <xdr:colOff>114300</xdr:colOff>
      <xdr:row>100</xdr:row>
      <xdr:rowOff>121920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28700" y="166497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230" name="n_1aveValue【市民会館】&#10;有形固定資産減価償却率">
          <a:extLst>
            <a:ext uri="{FF2B5EF4-FFF2-40B4-BE49-F238E27FC236}">
              <a16:creationId xmlns:a16="http://schemas.microsoft.com/office/drawing/2014/main" id="{00000000-0008-0000-0F00-0000E6000000}"/>
            </a:ext>
          </a:extLst>
        </xdr:cNvPr>
        <xdr:cNvSpPr txBox="1"/>
      </xdr:nvSpPr>
      <xdr:spPr>
        <a:xfrm>
          <a:off x="3239144" y="17267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231" name="n_2aveValue【市民会館】&#10;有形固定資産減価償却率">
          <a:extLst>
            <a:ext uri="{FF2B5EF4-FFF2-40B4-BE49-F238E27FC236}">
              <a16:creationId xmlns:a16="http://schemas.microsoft.com/office/drawing/2014/main" id="{00000000-0008-0000-0F00-0000E7000000}"/>
            </a:ext>
          </a:extLst>
        </xdr:cNvPr>
        <xdr:cNvSpPr txBox="1"/>
      </xdr:nvSpPr>
      <xdr:spPr>
        <a:xfrm>
          <a:off x="2439044" y="1722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232" name="n_3aveValue【市民会館】&#10;有形固定資産減価償却率">
          <a:extLst>
            <a:ext uri="{FF2B5EF4-FFF2-40B4-BE49-F238E27FC236}">
              <a16:creationId xmlns:a16="http://schemas.microsoft.com/office/drawing/2014/main" id="{00000000-0008-0000-0F00-0000E8000000}"/>
            </a:ext>
          </a:extLst>
        </xdr:cNvPr>
        <xdr:cNvSpPr txBox="1"/>
      </xdr:nvSpPr>
      <xdr:spPr>
        <a:xfrm>
          <a:off x="1645294" y="1718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233" name="n_4aveValue【市民会館】&#10;有形固定資産減価償却率">
          <a:extLst>
            <a:ext uri="{FF2B5EF4-FFF2-40B4-BE49-F238E27FC236}">
              <a16:creationId xmlns:a16="http://schemas.microsoft.com/office/drawing/2014/main" id="{00000000-0008-0000-0F00-0000E9000000}"/>
            </a:ext>
          </a:extLst>
        </xdr:cNvPr>
        <xdr:cNvSpPr txBox="1"/>
      </xdr:nvSpPr>
      <xdr:spPr>
        <a:xfrm>
          <a:off x="851544" y="1710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234" name="n_1mainValue【市民会館】&#10;有形固定資産減価償却率">
          <a:extLst>
            <a:ext uri="{FF2B5EF4-FFF2-40B4-BE49-F238E27FC236}">
              <a16:creationId xmlns:a16="http://schemas.microsoft.com/office/drawing/2014/main" id="{00000000-0008-0000-0F00-0000EA000000}"/>
            </a:ext>
          </a:extLst>
        </xdr:cNvPr>
        <xdr:cNvSpPr txBox="1"/>
      </xdr:nvSpPr>
      <xdr:spPr>
        <a:xfrm>
          <a:off x="3239144" y="1651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235" name="n_2mainValue【市民会館】&#10;有形固定資産減価償却率">
          <a:extLst>
            <a:ext uri="{FF2B5EF4-FFF2-40B4-BE49-F238E27FC236}">
              <a16:creationId xmlns:a16="http://schemas.microsoft.com/office/drawing/2014/main" id="{00000000-0008-0000-0F00-0000EB000000}"/>
            </a:ext>
          </a:extLst>
        </xdr:cNvPr>
        <xdr:cNvSpPr txBox="1"/>
      </xdr:nvSpPr>
      <xdr:spPr>
        <a:xfrm>
          <a:off x="2439044" y="1646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17797</xdr:rowOff>
    </xdr:from>
    <xdr:ext cx="405111" cy="259045"/>
    <xdr:sp macro="" textlink="">
      <xdr:nvSpPr>
        <xdr:cNvPr id="236" name="n_3mainValue【市民会館】&#10;有形固定資産減価償却率">
          <a:extLst>
            <a:ext uri="{FF2B5EF4-FFF2-40B4-BE49-F238E27FC236}">
              <a16:creationId xmlns:a16="http://schemas.microsoft.com/office/drawing/2014/main" id="{00000000-0008-0000-0F00-0000EC000000}"/>
            </a:ext>
          </a:extLst>
        </xdr:cNvPr>
        <xdr:cNvSpPr txBox="1"/>
      </xdr:nvSpPr>
      <xdr:spPr>
        <a:xfrm>
          <a:off x="1645294" y="1641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237" name="n_4mainValue【市民会館】&#10;有形固定資産減価償却率">
          <a:extLst>
            <a:ext uri="{FF2B5EF4-FFF2-40B4-BE49-F238E27FC236}">
              <a16:creationId xmlns:a16="http://schemas.microsoft.com/office/drawing/2014/main" id="{00000000-0008-0000-0F00-0000ED000000}"/>
            </a:ext>
          </a:extLst>
        </xdr:cNvPr>
        <xdr:cNvSpPr txBox="1"/>
      </xdr:nvSpPr>
      <xdr:spPr>
        <a:xfrm>
          <a:off x="851544" y="1637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0000000-0008-0000-0F00-000004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9429115" y="167830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262" name="【市民会館】&#10;一人当たり面積最小値テキスト">
          <a:extLst>
            <a:ext uri="{FF2B5EF4-FFF2-40B4-BE49-F238E27FC236}">
              <a16:creationId xmlns:a16="http://schemas.microsoft.com/office/drawing/2014/main" id="{00000000-0008-0000-0F00-000006010000}"/>
            </a:ext>
          </a:extLst>
        </xdr:cNvPr>
        <xdr:cNvSpPr txBox="1"/>
      </xdr:nvSpPr>
      <xdr:spPr>
        <a:xfrm>
          <a:off x="9467850"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9359900" y="1807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264" name="【市民会館】&#10;一人当たり面積最大値テキスト">
          <a:extLst>
            <a:ext uri="{FF2B5EF4-FFF2-40B4-BE49-F238E27FC236}">
              <a16:creationId xmlns:a16="http://schemas.microsoft.com/office/drawing/2014/main" id="{00000000-0008-0000-0F00-000008010000}"/>
            </a:ext>
          </a:extLst>
        </xdr:cNvPr>
        <xdr:cNvSpPr txBox="1"/>
      </xdr:nvSpPr>
      <xdr:spPr>
        <a:xfrm>
          <a:off x="946785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9359900" y="1678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266" name="【市民会館】&#10;一人当たり面積平均値テキスト">
          <a:extLst>
            <a:ext uri="{FF2B5EF4-FFF2-40B4-BE49-F238E27FC236}">
              <a16:creationId xmlns:a16="http://schemas.microsoft.com/office/drawing/2014/main" id="{00000000-0008-0000-0F00-00000A010000}"/>
            </a:ext>
          </a:extLst>
        </xdr:cNvPr>
        <xdr:cNvSpPr txBox="1"/>
      </xdr:nvSpPr>
      <xdr:spPr>
        <a:xfrm>
          <a:off x="9467850" y="1764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9398000" y="17662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8636000" y="1767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7842250" y="177369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7029450" y="1769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6235700" y="1768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277" name="楕円 276">
          <a:extLst>
            <a:ext uri="{FF2B5EF4-FFF2-40B4-BE49-F238E27FC236}">
              <a16:creationId xmlns:a16="http://schemas.microsoft.com/office/drawing/2014/main" id="{00000000-0008-0000-0F00-000015010000}"/>
            </a:ext>
          </a:extLst>
        </xdr:cNvPr>
        <xdr:cNvSpPr/>
      </xdr:nvSpPr>
      <xdr:spPr>
        <a:xfrm>
          <a:off x="9398000"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278" name="【市民会館】&#10;一人当たり面積該当値テキスト">
          <a:extLst>
            <a:ext uri="{FF2B5EF4-FFF2-40B4-BE49-F238E27FC236}">
              <a16:creationId xmlns:a16="http://schemas.microsoft.com/office/drawing/2014/main" id="{00000000-0008-0000-0F00-000016010000}"/>
            </a:ext>
          </a:extLst>
        </xdr:cNvPr>
        <xdr:cNvSpPr txBox="1"/>
      </xdr:nvSpPr>
      <xdr:spPr>
        <a:xfrm>
          <a:off x="946785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xdr:rowOff>
    </xdr:from>
    <xdr:to>
      <xdr:col>50</xdr:col>
      <xdr:colOff>165100</xdr:colOff>
      <xdr:row>105</xdr:row>
      <xdr:rowOff>108331</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8636000" y="17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57531</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8686800" y="17472661"/>
          <a:ext cx="74295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24637</xdr:rowOff>
    </xdr:from>
    <xdr:to>
      <xdr:col>46</xdr:col>
      <xdr:colOff>38100</xdr:colOff>
      <xdr:row>105</xdr:row>
      <xdr:rowOff>126237</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7842250" y="17455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57531</xdr:rowOff>
    </xdr:from>
    <xdr:to>
      <xdr:col>50</xdr:col>
      <xdr:colOff>114300</xdr:colOff>
      <xdr:row>105</xdr:row>
      <xdr:rowOff>75437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7886700" y="17488281"/>
          <a:ext cx="8001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42926</xdr:rowOff>
    </xdr:from>
    <xdr:to>
      <xdr:col>41</xdr:col>
      <xdr:colOff>101600</xdr:colOff>
      <xdr:row>105</xdr:row>
      <xdr:rowOff>144526</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7029450" y="174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75437</xdr:rowOff>
    </xdr:from>
    <xdr:to>
      <xdr:col>45</xdr:col>
      <xdr:colOff>177800</xdr:colOff>
      <xdr:row>105</xdr:row>
      <xdr:rowOff>93726</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7080250" y="17506187"/>
          <a:ext cx="8064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58928</xdr:rowOff>
    </xdr:from>
    <xdr:to>
      <xdr:col>36</xdr:col>
      <xdr:colOff>165100</xdr:colOff>
      <xdr:row>105</xdr:row>
      <xdr:rowOff>160528</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6235700" y="174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93726</xdr:rowOff>
    </xdr:from>
    <xdr:to>
      <xdr:col>41</xdr:col>
      <xdr:colOff>50800</xdr:colOff>
      <xdr:row>105</xdr:row>
      <xdr:rowOff>109728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6286500" y="17524476"/>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287" name="n_1aveValue【市民会館】&#10;一人当たり面積">
          <a:extLst>
            <a:ext uri="{FF2B5EF4-FFF2-40B4-BE49-F238E27FC236}">
              <a16:creationId xmlns:a16="http://schemas.microsoft.com/office/drawing/2014/main" id="{00000000-0008-0000-0F00-00001F010000}"/>
            </a:ext>
          </a:extLst>
        </xdr:cNvPr>
        <xdr:cNvSpPr txBox="1"/>
      </xdr:nvSpPr>
      <xdr:spPr>
        <a:xfrm>
          <a:off x="8458277" y="1776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288" name="n_2aveValue【市民会館】&#10;一人当たり面積">
          <a:extLst>
            <a:ext uri="{FF2B5EF4-FFF2-40B4-BE49-F238E27FC236}">
              <a16:creationId xmlns:a16="http://schemas.microsoft.com/office/drawing/2014/main" id="{00000000-0008-0000-0F00-000020010000}"/>
            </a:ext>
          </a:extLst>
        </xdr:cNvPr>
        <xdr:cNvSpPr txBox="1"/>
      </xdr:nvSpPr>
      <xdr:spPr>
        <a:xfrm>
          <a:off x="7677227" y="1782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289" name="n_3aveValue【市民会館】&#10;一人当たり面積">
          <a:extLst>
            <a:ext uri="{FF2B5EF4-FFF2-40B4-BE49-F238E27FC236}">
              <a16:creationId xmlns:a16="http://schemas.microsoft.com/office/drawing/2014/main" id="{00000000-0008-0000-0F00-000021010000}"/>
            </a:ext>
          </a:extLst>
        </xdr:cNvPr>
        <xdr:cNvSpPr txBox="1"/>
      </xdr:nvSpPr>
      <xdr:spPr>
        <a:xfrm>
          <a:off x="6864427"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290" name="n_4aveValue【市民会館】&#10;一人当たり面積">
          <a:extLst>
            <a:ext uri="{FF2B5EF4-FFF2-40B4-BE49-F238E27FC236}">
              <a16:creationId xmlns:a16="http://schemas.microsoft.com/office/drawing/2014/main" id="{00000000-0008-0000-0F00-000022010000}"/>
            </a:ext>
          </a:extLst>
        </xdr:cNvPr>
        <xdr:cNvSpPr txBox="1"/>
      </xdr:nvSpPr>
      <xdr:spPr>
        <a:xfrm>
          <a:off x="6070677" y="177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124858</xdr:rowOff>
    </xdr:from>
    <xdr:ext cx="469744" cy="259045"/>
    <xdr:sp macro="" textlink="">
      <xdr:nvSpPr>
        <xdr:cNvPr id="291" name="n_1mainValue【市民会館】&#10;一人当たり面積">
          <a:extLst>
            <a:ext uri="{FF2B5EF4-FFF2-40B4-BE49-F238E27FC236}">
              <a16:creationId xmlns:a16="http://schemas.microsoft.com/office/drawing/2014/main" id="{00000000-0008-0000-0F00-000023010000}"/>
            </a:ext>
          </a:extLst>
        </xdr:cNvPr>
        <xdr:cNvSpPr txBox="1"/>
      </xdr:nvSpPr>
      <xdr:spPr>
        <a:xfrm>
          <a:off x="8458277" y="172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142764</xdr:rowOff>
    </xdr:from>
    <xdr:ext cx="469744" cy="259045"/>
    <xdr:sp macro="" textlink="">
      <xdr:nvSpPr>
        <xdr:cNvPr id="292" name="n_2mainValue【市民会館】&#10;一人当たり面積">
          <a:extLst>
            <a:ext uri="{FF2B5EF4-FFF2-40B4-BE49-F238E27FC236}">
              <a16:creationId xmlns:a16="http://schemas.microsoft.com/office/drawing/2014/main" id="{00000000-0008-0000-0F00-000024010000}"/>
            </a:ext>
          </a:extLst>
        </xdr:cNvPr>
        <xdr:cNvSpPr txBox="1"/>
      </xdr:nvSpPr>
      <xdr:spPr>
        <a:xfrm>
          <a:off x="7677227" y="1723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161053</xdr:rowOff>
    </xdr:from>
    <xdr:ext cx="469744" cy="259045"/>
    <xdr:sp macro="" textlink="">
      <xdr:nvSpPr>
        <xdr:cNvPr id="293" name="n_3mainValue【市民会館】&#10;一人当たり面積">
          <a:extLst>
            <a:ext uri="{FF2B5EF4-FFF2-40B4-BE49-F238E27FC236}">
              <a16:creationId xmlns:a16="http://schemas.microsoft.com/office/drawing/2014/main" id="{00000000-0008-0000-0F00-000025010000}"/>
            </a:ext>
          </a:extLst>
        </xdr:cNvPr>
        <xdr:cNvSpPr txBox="1"/>
      </xdr:nvSpPr>
      <xdr:spPr>
        <a:xfrm>
          <a:off x="6864427" y="172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5605</xdr:rowOff>
    </xdr:from>
    <xdr:ext cx="469744" cy="259045"/>
    <xdr:sp macro="" textlink="">
      <xdr:nvSpPr>
        <xdr:cNvPr id="294" name="n_4mainValue【市民会館】&#10;一人当たり面積">
          <a:extLst>
            <a:ext uri="{FF2B5EF4-FFF2-40B4-BE49-F238E27FC236}">
              <a16:creationId xmlns:a16="http://schemas.microsoft.com/office/drawing/2014/main" id="{00000000-0008-0000-0F00-000026010000}"/>
            </a:ext>
          </a:extLst>
        </xdr:cNvPr>
        <xdr:cNvSpPr txBox="1"/>
      </xdr:nvSpPr>
      <xdr:spPr>
        <a:xfrm>
          <a:off x="6070677" y="172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00000000-0008-0000-0F00-00004F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00000000-0008-0000-0F00-00005101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00000000-0008-0000-0F00-00005301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00000000-0008-0000-0F00-000055010000}"/>
            </a:ext>
          </a:extLst>
        </xdr:cNvPr>
        <xdr:cNvSpPr txBox="1"/>
      </xdr:nvSpPr>
      <xdr:spPr>
        <a:xfrm>
          <a:off x="14738350" y="9766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4649450" y="9992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00000000-0008-0000-0F00-000061010000}"/>
            </a:ext>
          </a:extLst>
        </xdr:cNvPr>
        <xdr:cNvSpPr txBox="1"/>
      </xdr:nvSpPr>
      <xdr:spPr>
        <a:xfrm>
          <a:off x="14738350"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38874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3938250" y="10010322"/>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3093700" y="99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3144500" y="997766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2299950" y="9900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344400" y="9945007"/>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14871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1537950" y="991235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00000000-0008-0000-0F00-00006A010000}"/>
            </a:ext>
          </a:extLst>
        </xdr:cNvPr>
        <xdr:cNvSpPr txBox="1"/>
      </xdr:nvSpPr>
      <xdr:spPr>
        <a:xfrm>
          <a:off x="137420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296099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216724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13544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00000000-0008-0000-0F00-00006E010000}"/>
            </a:ext>
          </a:extLst>
        </xdr:cNvPr>
        <xdr:cNvSpPr txBox="1"/>
      </xdr:nvSpPr>
      <xdr:spPr>
        <a:xfrm>
          <a:off x="1374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296099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00000000-0008-0000-0F00-000070010000}"/>
            </a:ext>
          </a:extLst>
        </xdr:cNvPr>
        <xdr:cNvSpPr txBox="1"/>
      </xdr:nvSpPr>
      <xdr:spPr>
        <a:xfrm>
          <a:off x="121672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00000000-0008-0000-0F00-000071010000}"/>
            </a:ext>
          </a:extLst>
        </xdr:cNvPr>
        <xdr:cNvSpPr txBox="1"/>
      </xdr:nvSpPr>
      <xdr:spPr>
        <a:xfrm>
          <a:off x="113544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00000000-0008-0000-0F00-000084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00000000-0008-0000-0F00-00008601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00000000-0008-0000-0F00-00008801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00000000-0008-0000-0F00-00008A010000}"/>
            </a:ext>
          </a:extLst>
        </xdr:cNvPr>
        <xdr:cNvSpPr txBox="1"/>
      </xdr:nvSpPr>
      <xdr:spPr>
        <a:xfrm>
          <a:off x="19989800" y="1001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9900900" y="10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168800</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00000000-0008-0000-0F00-000096010000}"/>
            </a:ext>
          </a:extLst>
        </xdr:cNvPr>
        <xdr:cNvSpPr txBox="1"/>
      </xdr:nvSpPr>
      <xdr:spPr>
        <a:xfrm>
          <a:off x="19989800" y="102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22923</xdr:rowOff>
    </xdr:from>
    <xdr:to>
      <xdr:col>112</xdr:col>
      <xdr:colOff>38100</xdr:colOff>
      <xdr:row>62</xdr:row>
      <xdr:rowOff>124523</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9157950" y="102654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69723</xdr:rowOff>
    </xdr:from>
    <xdr:to>
      <xdr:col>116</xdr:col>
      <xdr:colOff>63500</xdr:colOff>
      <xdr:row>62</xdr:row>
      <xdr:rowOff>73723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9202400" y="10312273"/>
          <a:ext cx="7493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27495</xdr:rowOff>
    </xdr:from>
    <xdr:to>
      <xdr:col>107</xdr:col>
      <xdr:colOff>101600</xdr:colOff>
      <xdr:row>62</xdr:row>
      <xdr:rowOff>129095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834515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73723</xdr:rowOff>
    </xdr:from>
    <xdr:to>
      <xdr:col>111</xdr:col>
      <xdr:colOff>177800</xdr:colOff>
      <xdr:row>62</xdr:row>
      <xdr:rowOff>78295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8395950" y="10316273"/>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32068</xdr:rowOff>
    </xdr:from>
    <xdr:to>
      <xdr:col>102</xdr:col>
      <xdr:colOff>165100</xdr:colOff>
      <xdr:row>62</xdr:row>
      <xdr:rowOff>133668</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7551400" y="102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78295</xdr:rowOff>
    </xdr:from>
    <xdr:to>
      <xdr:col>107</xdr:col>
      <xdr:colOff>50800</xdr:colOff>
      <xdr:row>62</xdr:row>
      <xdr:rowOff>82868</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7602200" y="10320845"/>
          <a:ext cx="79375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6757650" y="10278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82868</xdr:rowOff>
    </xdr:from>
    <xdr:to>
      <xdr:col>102</xdr:col>
      <xdr:colOff>114300</xdr:colOff>
      <xdr:row>62</xdr:row>
      <xdr:rowOff>86868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802100" y="10325418"/>
          <a:ext cx="8001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5" name="n_1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8980227" y="99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6" name="n_2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18180127" y="99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17" name="n_3aveValue【保健センター・保健所】&#10;一人当たり面積">
          <a:extLst>
            <a:ext uri="{FF2B5EF4-FFF2-40B4-BE49-F238E27FC236}">
              <a16:creationId xmlns:a16="http://schemas.microsoft.com/office/drawing/2014/main" id="{00000000-0008-0000-0F00-0000A1010000}"/>
            </a:ext>
          </a:extLst>
        </xdr:cNvPr>
        <xdr:cNvSpPr txBox="1"/>
      </xdr:nvSpPr>
      <xdr:spPr>
        <a:xfrm>
          <a:off x="17386377" y="9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8" name="n_4aveValue【保健センター・保健所】&#10;一人当たり面積">
          <a:extLst>
            <a:ext uri="{FF2B5EF4-FFF2-40B4-BE49-F238E27FC236}">
              <a16:creationId xmlns:a16="http://schemas.microsoft.com/office/drawing/2014/main" id="{00000000-0008-0000-0F00-0000A2010000}"/>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115650</xdr:rowOff>
    </xdr:from>
    <xdr:ext cx="469744" cy="259045"/>
    <xdr:sp macro="" textlink="">
      <xdr:nvSpPr>
        <xdr:cNvPr id="419" name="n_1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8980227" y="1035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120222</xdr:rowOff>
    </xdr:from>
    <xdr:ext cx="469744" cy="259045"/>
    <xdr:sp macro="" textlink="">
      <xdr:nvSpPr>
        <xdr:cNvPr id="420" name="n_2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18180127" y="1036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124795</xdr:rowOff>
    </xdr:from>
    <xdr:ext cx="469744" cy="259045"/>
    <xdr:sp macro="" textlink="">
      <xdr:nvSpPr>
        <xdr:cNvPr id="421" name="n_3mainValue【保健センター・保健所】&#10;一人当たり面積">
          <a:extLst>
            <a:ext uri="{FF2B5EF4-FFF2-40B4-BE49-F238E27FC236}">
              <a16:creationId xmlns:a16="http://schemas.microsoft.com/office/drawing/2014/main" id="{00000000-0008-0000-0F00-0000A5010000}"/>
            </a:ext>
          </a:extLst>
        </xdr:cNvPr>
        <xdr:cNvSpPr txBox="1"/>
      </xdr:nvSpPr>
      <xdr:spPr>
        <a:xfrm>
          <a:off x="17386377" y="103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422" name="n_4mainValue【保健センター・保健所】&#10;一人当たり面積">
          <a:extLst>
            <a:ext uri="{FF2B5EF4-FFF2-40B4-BE49-F238E27FC236}">
              <a16:creationId xmlns:a16="http://schemas.microsoft.com/office/drawing/2014/main" id="{00000000-0008-0000-0F00-0000A6010000}"/>
            </a:ext>
          </a:extLst>
        </xdr:cNvPr>
        <xdr:cNvSpPr txBox="1"/>
      </xdr:nvSpPr>
      <xdr:spPr>
        <a:xfrm>
          <a:off x="165926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00000000-0008-0000-0F00-0000BF01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00000000-0008-0000-0F00-0000C101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00000000-0008-0000-0F00-0000C3010000}"/>
            </a:ext>
          </a:extLst>
        </xdr:cNvPr>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00000000-0008-0000-0F00-0000C5010000}"/>
            </a:ext>
          </a:extLst>
        </xdr:cNvPr>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649450" y="14322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65" name="【消防施設】&#10;有形固定資産減価償却率該当値テキスト">
          <a:extLst>
            <a:ext uri="{FF2B5EF4-FFF2-40B4-BE49-F238E27FC236}">
              <a16:creationId xmlns:a16="http://schemas.microsoft.com/office/drawing/2014/main" id="{00000000-0008-0000-0F00-0000D1010000}"/>
            </a:ext>
          </a:extLst>
        </xdr:cNvPr>
        <xdr:cNvSpPr txBox="1"/>
      </xdr:nvSpPr>
      <xdr:spPr>
        <a:xfrm>
          <a:off x="1473835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38874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3938250" y="143673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31445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85271</xdr:rowOff>
    </xdr:from>
    <xdr:to>
      <xdr:col>72</xdr:col>
      <xdr:colOff>38100</xdr:colOff>
      <xdr:row>87</xdr:row>
      <xdr:rowOff>15421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2299950" y="14290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136071</xdr:rowOff>
    </xdr:from>
    <xdr:to>
      <xdr:col>76</xdr:col>
      <xdr:colOff>114300</xdr:colOff>
      <xdr:row>86</xdr:row>
      <xdr:rowOff>168729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344400" y="14341021"/>
          <a:ext cx="8001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52614</xdr:rowOff>
    </xdr:from>
    <xdr:to>
      <xdr:col>67</xdr:col>
      <xdr:colOff>101600</xdr:colOff>
      <xdr:row>86</xdr:row>
      <xdr:rowOff>154214</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1487150" y="142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103414</xdr:rowOff>
    </xdr:from>
    <xdr:to>
      <xdr:col>71</xdr:col>
      <xdr:colOff>177800</xdr:colOff>
      <xdr:row>86</xdr:row>
      <xdr:rowOff>136071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1537950" y="1430836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4" name="n_1aveValue【消防施設】&#10;有形固定資産減価償却率">
          <a:extLst>
            <a:ext uri="{FF2B5EF4-FFF2-40B4-BE49-F238E27FC236}">
              <a16:creationId xmlns:a16="http://schemas.microsoft.com/office/drawing/2014/main" id="{00000000-0008-0000-0F00-0000DA010000}"/>
            </a:ext>
          </a:extLst>
        </xdr:cNvPr>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75" name="n_2aveValue【消防施設】&#10;有形固定資産減価償却率">
          <a:extLst>
            <a:ext uri="{FF2B5EF4-FFF2-40B4-BE49-F238E27FC236}">
              <a16:creationId xmlns:a16="http://schemas.microsoft.com/office/drawing/2014/main" id="{00000000-0008-0000-0F00-0000DB010000}"/>
            </a:ext>
          </a:extLst>
        </xdr:cNvPr>
        <xdr:cNvSpPr txBox="1"/>
      </xdr:nvSpPr>
      <xdr:spPr>
        <a:xfrm>
          <a:off x="1296099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476" name="n_3aveValue【消防施設】&#10;有形固定資産減価償却率">
          <a:extLst>
            <a:ext uri="{FF2B5EF4-FFF2-40B4-BE49-F238E27FC236}">
              <a16:creationId xmlns:a16="http://schemas.microsoft.com/office/drawing/2014/main" id="{00000000-0008-0000-0F00-0000DC010000}"/>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477" name="n_4aveValue【消防施設】&#10;有形固定資産減価償却率">
          <a:extLst>
            <a:ext uri="{FF2B5EF4-FFF2-40B4-BE49-F238E27FC236}">
              <a16:creationId xmlns:a16="http://schemas.microsoft.com/office/drawing/2014/main" id="{00000000-0008-0000-0F00-0000DD010000}"/>
            </a:ext>
          </a:extLst>
        </xdr:cNvPr>
        <xdr:cNvSpPr txBox="1"/>
      </xdr:nvSpPr>
      <xdr:spPr>
        <a:xfrm>
          <a:off x="1135444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78" name="n_1mainValue【消防施設】&#10;有形固定資産減価償却率">
          <a:extLst>
            <a:ext uri="{FF2B5EF4-FFF2-40B4-BE49-F238E27FC236}">
              <a16:creationId xmlns:a16="http://schemas.microsoft.com/office/drawing/2014/main" id="{00000000-0008-0000-0F00-0000DE010000}"/>
            </a:ext>
          </a:extLst>
        </xdr:cNvPr>
        <xdr:cNvSpPr txBox="1"/>
      </xdr:nvSpPr>
      <xdr:spPr>
        <a:xfrm>
          <a:off x="137160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79" name="n_2mainValue【消防施設】&#10;有形固定資産減価償却率">
          <a:extLst>
            <a:ext uri="{FF2B5EF4-FFF2-40B4-BE49-F238E27FC236}">
              <a16:creationId xmlns:a16="http://schemas.microsoft.com/office/drawing/2014/main" id="{00000000-0008-0000-0F00-0000DF010000}"/>
            </a:ext>
          </a:extLst>
        </xdr:cNvPr>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6548</xdr:rowOff>
    </xdr:from>
    <xdr:ext cx="405111" cy="259045"/>
    <xdr:sp macro="" textlink="">
      <xdr:nvSpPr>
        <xdr:cNvPr id="480" name="n_3mainValue【消防施設】&#10;有形固定資産減価償却率">
          <a:extLst>
            <a:ext uri="{FF2B5EF4-FFF2-40B4-BE49-F238E27FC236}">
              <a16:creationId xmlns:a16="http://schemas.microsoft.com/office/drawing/2014/main" id="{00000000-0008-0000-0F00-0000E0010000}"/>
            </a:ext>
          </a:extLst>
        </xdr:cNvPr>
        <xdr:cNvSpPr txBox="1"/>
      </xdr:nvSpPr>
      <xdr:spPr>
        <a:xfrm>
          <a:off x="12167244" y="143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145341</xdr:rowOff>
    </xdr:from>
    <xdr:ext cx="405111" cy="259045"/>
    <xdr:sp macro="" textlink="">
      <xdr:nvSpPr>
        <xdr:cNvPr id="481" name="n_4mainValue【消防施設】&#10;有形固定資産減価償却率">
          <a:extLst>
            <a:ext uri="{FF2B5EF4-FFF2-40B4-BE49-F238E27FC236}">
              <a16:creationId xmlns:a16="http://schemas.microsoft.com/office/drawing/2014/main" id="{00000000-0008-0000-0F00-0000E1010000}"/>
            </a:ext>
          </a:extLst>
        </xdr:cNvPr>
        <xdr:cNvSpPr txBox="1"/>
      </xdr:nvSpPr>
      <xdr:spPr>
        <a:xfrm>
          <a:off x="11354444" y="1435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00000000-0008-0000-0F00-0000F801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9951064" y="1298625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6" name="【消防施設】&#10;一人当たり面積最小値テキスト">
          <a:extLst>
            <a:ext uri="{FF2B5EF4-FFF2-40B4-BE49-F238E27FC236}">
              <a16:creationId xmlns:a16="http://schemas.microsoft.com/office/drawing/2014/main" id="{00000000-0008-0000-0F00-0000FA01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08" name="【消防施設】&#10;一人当たり面積最大値テキスト">
          <a:extLst>
            <a:ext uri="{FF2B5EF4-FFF2-40B4-BE49-F238E27FC236}">
              <a16:creationId xmlns:a16="http://schemas.microsoft.com/office/drawing/2014/main" id="{00000000-0008-0000-0F00-0000FC010000}"/>
            </a:ext>
          </a:extLst>
        </xdr:cNvPr>
        <xdr:cNvSpPr txBox="1"/>
      </xdr:nvSpPr>
      <xdr:spPr>
        <a:xfrm>
          <a:off x="19989800" y="127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9881850" y="12986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10" name="【消防施設】&#10;一人当たり面積平均値テキスト">
          <a:extLst>
            <a:ext uri="{FF2B5EF4-FFF2-40B4-BE49-F238E27FC236}">
              <a16:creationId xmlns:a16="http://schemas.microsoft.com/office/drawing/2014/main" id="{00000000-0008-0000-0F00-0000FE010000}"/>
            </a:ext>
          </a:extLst>
        </xdr:cNvPr>
        <xdr:cNvSpPr txBox="1"/>
      </xdr:nvSpPr>
      <xdr:spPr>
        <a:xfrm>
          <a:off x="19989800" y="1387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9900900" y="1401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9157950" y="14023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834515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75514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757650" y="1404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9900900" y="14146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522" name="【消防施設】&#10;一人当たり面積該当値テキスト">
          <a:extLst>
            <a:ext uri="{FF2B5EF4-FFF2-40B4-BE49-F238E27FC236}">
              <a16:creationId xmlns:a16="http://schemas.microsoft.com/office/drawing/2014/main" id="{00000000-0008-0000-0F00-00000A020000}"/>
            </a:ext>
          </a:extLst>
        </xdr:cNvPr>
        <xdr:cNvSpPr txBox="1"/>
      </xdr:nvSpPr>
      <xdr:spPr>
        <a:xfrm>
          <a:off x="19989800" y="140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9157950" y="14149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160020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9202400" y="14196822"/>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8345150" y="14152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163830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8395950" y="141998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7551400" y="14156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167639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7602200" y="142036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119887</xdr:rowOff>
    </xdr:from>
    <xdr:to>
      <xdr:col>98</xdr:col>
      <xdr:colOff>38100</xdr:colOff>
      <xdr:row>86</xdr:row>
      <xdr:rowOff>50037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757650" y="14159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170687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802100" y="142074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1" name="n_1aveValue【消防施設】&#10;一人当たり面積">
          <a:extLst>
            <a:ext uri="{FF2B5EF4-FFF2-40B4-BE49-F238E27FC236}">
              <a16:creationId xmlns:a16="http://schemas.microsoft.com/office/drawing/2014/main" id="{00000000-0008-0000-0F00-000013020000}"/>
            </a:ext>
          </a:extLst>
        </xdr:cNvPr>
        <xdr:cNvSpPr txBox="1"/>
      </xdr:nvSpPr>
      <xdr:spPr>
        <a:xfrm>
          <a:off x="189802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2" name="n_2aveValue【消防施設】&#10;一人当たり面積">
          <a:extLst>
            <a:ext uri="{FF2B5EF4-FFF2-40B4-BE49-F238E27FC236}">
              <a16:creationId xmlns:a16="http://schemas.microsoft.com/office/drawing/2014/main" id="{00000000-0008-0000-0F00-000014020000}"/>
            </a:ext>
          </a:extLst>
        </xdr:cNvPr>
        <xdr:cNvSpPr txBox="1"/>
      </xdr:nvSpPr>
      <xdr:spPr>
        <a:xfrm>
          <a:off x="181801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3" name="n_3aveValue【消防施設】&#10;一人当たり面積">
          <a:extLst>
            <a:ext uri="{FF2B5EF4-FFF2-40B4-BE49-F238E27FC236}">
              <a16:creationId xmlns:a16="http://schemas.microsoft.com/office/drawing/2014/main" id="{00000000-0008-0000-0F00-000015020000}"/>
            </a:ext>
          </a:extLst>
        </xdr:cNvPr>
        <xdr:cNvSpPr txBox="1"/>
      </xdr:nvSpPr>
      <xdr:spPr>
        <a:xfrm>
          <a:off x="1738637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4" name="n_4aveValue【消防施設】&#10;一人当たり面積">
          <a:extLst>
            <a:ext uri="{FF2B5EF4-FFF2-40B4-BE49-F238E27FC236}">
              <a16:creationId xmlns:a16="http://schemas.microsoft.com/office/drawing/2014/main" id="{00000000-0008-0000-0F00-000016020000}"/>
            </a:ext>
          </a:extLst>
        </xdr:cNvPr>
        <xdr:cNvSpPr txBox="1"/>
      </xdr:nvSpPr>
      <xdr:spPr>
        <a:xfrm>
          <a:off x="165926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535" name="n_1mainValue【消防施設】&#10;一人当たり面積">
          <a:extLst>
            <a:ext uri="{FF2B5EF4-FFF2-40B4-BE49-F238E27FC236}">
              <a16:creationId xmlns:a16="http://schemas.microsoft.com/office/drawing/2014/main" id="{00000000-0008-0000-0F00-000017020000}"/>
            </a:ext>
          </a:extLst>
        </xdr:cNvPr>
        <xdr:cNvSpPr txBox="1"/>
      </xdr:nvSpPr>
      <xdr:spPr>
        <a:xfrm>
          <a:off x="18980227"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536" name="n_2mainValue【消防施設】&#10;一人当たり面積">
          <a:extLst>
            <a:ext uri="{FF2B5EF4-FFF2-40B4-BE49-F238E27FC236}">
              <a16:creationId xmlns:a16="http://schemas.microsoft.com/office/drawing/2014/main" id="{00000000-0008-0000-0F00-000018020000}"/>
            </a:ext>
          </a:extLst>
        </xdr:cNvPr>
        <xdr:cNvSpPr txBox="1"/>
      </xdr:nvSpPr>
      <xdr:spPr>
        <a:xfrm>
          <a:off x="1818012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38116</xdr:rowOff>
    </xdr:from>
    <xdr:ext cx="469744" cy="259045"/>
    <xdr:sp macro="" textlink="">
      <xdr:nvSpPr>
        <xdr:cNvPr id="537" name="n_3mainValue【消防施設】&#10;一人当たり面積">
          <a:extLst>
            <a:ext uri="{FF2B5EF4-FFF2-40B4-BE49-F238E27FC236}">
              <a16:creationId xmlns:a16="http://schemas.microsoft.com/office/drawing/2014/main" id="{00000000-0008-0000-0F00-000019020000}"/>
            </a:ext>
          </a:extLst>
        </xdr:cNvPr>
        <xdr:cNvSpPr txBox="1"/>
      </xdr:nvSpPr>
      <xdr:spPr>
        <a:xfrm>
          <a:off x="1738637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41164</xdr:rowOff>
    </xdr:from>
    <xdr:ext cx="469744" cy="259045"/>
    <xdr:sp macro="" textlink="">
      <xdr:nvSpPr>
        <xdr:cNvPr id="538" name="n_4mainValue【消防施設】&#10;一人当たり面積">
          <a:extLst>
            <a:ext uri="{FF2B5EF4-FFF2-40B4-BE49-F238E27FC236}">
              <a16:creationId xmlns:a16="http://schemas.microsoft.com/office/drawing/2014/main" id="{00000000-0008-0000-0F00-00001A020000}"/>
            </a:ext>
          </a:extLst>
        </xdr:cNvPr>
        <xdr:cNvSpPr txBox="1"/>
      </xdr:nvSpPr>
      <xdr:spPr>
        <a:xfrm>
          <a:off x="16592627" y="1424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F00-000031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3" name="【庁舎】&#10;有形固定資産減価償却率最小値テキスト">
          <a:extLst>
            <a:ext uri="{FF2B5EF4-FFF2-40B4-BE49-F238E27FC236}">
              <a16:creationId xmlns:a16="http://schemas.microsoft.com/office/drawing/2014/main" id="{00000000-0008-0000-0F00-00003302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5" name="【庁舎】&#10;有形固定資産減価償却率最大値テキスト">
          <a:extLst>
            <a:ext uri="{FF2B5EF4-FFF2-40B4-BE49-F238E27FC236}">
              <a16:creationId xmlns:a16="http://schemas.microsoft.com/office/drawing/2014/main" id="{00000000-0008-0000-0F00-00003502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67" name="【庁舎】&#10;有形固定資産減価償却率平均値テキスト">
          <a:extLst>
            <a:ext uri="{FF2B5EF4-FFF2-40B4-BE49-F238E27FC236}">
              <a16:creationId xmlns:a16="http://schemas.microsoft.com/office/drawing/2014/main" id="{00000000-0008-0000-0F00-00003702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4649450" y="17513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579" name="【庁舎】&#10;有形固定資産減価償却率該当値テキスト">
          <a:extLst>
            <a:ext uri="{FF2B5EF4-FFF2-40B4-BE49-F238E27FC236}">
              <a16:creationId xmlns:a16="http://schemas.microsoft.com/office/drawing/2014/main" id="{00000000-0008-0000-0F00-000043020000}"/>
            </a:ext>
          </a:extLst>
        </xdr:cNvPr>
        <xdr:cNvSpPr txBox="1"/>
      </xdr:nvSpPr>
      <xdr:spPr>
        <a:xfrm>
          <a:off x="14738350"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57150</xdr:rowOff>
    </xdr:from>
    <xdr:to>
      <xdr:col>81</xdr:col>
      <xdr:colOff>101600</xdr:colOff>
      <xdr:row>105</xdr:row>
      <xdr:rowOff>158750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388745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107950</xdr:rowOff>
    </xdr:from>
    <xdr:to>
      <xdr:col>85</xdr:col>
      <xdr:colOff>127000</xdr:colOff>
      <xdr:row>105</xdr:row>
      <xdr:rowOff>133350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3938250" y="17538700"/>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31750</xdr:rowOff>
    </xdr:from>
    <xdr:to>
      <xdr:col>76</xdr:col>
      <xdr:colOff>165100</xdr:colOff>
      <xdr:row>105</xdr:row>
      <xdr:rowOff>133350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30937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82550</xdr:rowOff>
    </xdr:from>
    <xdr:to>
      <xdr:col>81</xdr:col>
      <xdr:colOff>50800</xdr:colOff>
      <xdr:row>105</xdr:row>
      <xdr:rowOff>107950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3144500" y="1751330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22999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82550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344400" y="1748790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152400</xdr:rowOff>
    </xdr:from>
    <xdr:to>
      <xdr:col>67</xdr:col>
      <xdr:colOff>101600</xdr:colOff>
      <xdr:row>105</xdr:row>
      <xdr:rowOff>82550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1487150" y="174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31750</xdr:rowOff>
    </xdr:from>
    <xdr:to>
      <xdr:col>71</xdr:col>
      <xdr:colOff>177800</xdr:colOff>
      <xdr:row>105</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1537950" y="1746250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88" name="n_1aveValue【庁舎】&#10;有形固定資産減価償却率">
          <a:extLst>
            <a:ext uri="{FF2B5EF4-FFF2-40B4-BE49-F238E27FC236}">
              <a16:creationId xmlns:a16="http://schemas.microsoft.com/office/drawing/2014/main" id="{00000000-0008-0000-0F00-00004C02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89" name="n_2aveValue【庁舎】&#10;有形固定資産減価償却率">
          <a:extLst>
            <a:ext uri="{FF2B5EF4-FFF2-40B4-BE49-F238E27FC236}">
              <a16:creationId xmlns:a16="http://schemas.microsoft.com/office/drawing/2014/main" id="{00000000-0008-0000-0F00-00004D02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F00-00004E02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1" name="n_4aveValue【庁舎】&#10;有形固定資産減価償却率">
          <a:extLst>
            <a:ext uri="{FF2B5EF4-FFF2-40B4-BE49-F238E27FC236}">
              <a16:creationId xmlns:a16="http://schemas.microsoft.com/office/drawing/2014/main" id="{00000000-0008-0000-0F00-00004F02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149877</xdr:rowOff>
    </xdr:from>
    <xdr:ext cx="405111" cy="259045"/>
    <xdr:sp macro="" textlink="">
      <xdr:nvSpPr>
        <xdr:cNvPr id="592" name="n_1mainValue【庁舎】&#10;有形固定資産減価償却率">
          <a:extLst>
            <a:ext uri="{FF2B5EF4-FFF2-40B4-BE49-F238E27FC236}">
              <a16:creationId xmlns:a16="http://schemas.microsoft.com/office/drawing/2014/main" id="{00000000-0008-0000-0F00-000050020000}"/>
            </a:ext>
          </a:extLst>
        </xdr:cNvPr>
        <xdr:cNvSpPr txBox="1"/>
      </xdr:nvSpPr>
      <xdr:spPr>
        <a:xfrm>
          <a:off x="13742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124477</xdr:rowOff>
    </xdr:from>
    <xdr:ext cx="405111" cy="259045"/>
    <xdr:sp macro="" textlink="">
      <xdr:nvSpPr>
        <xdr:cNvPr id="593" name="n_2mainValue【庁舎】&#10;有形固定資産減価償却率">
          <a:extLst>
            <a:ext uri="{FF2B5EF4-FFF2-40B4-BE49-F238E27FC236}">
              <a16:creationId xmlns:a16="http://schemas.microsoft.com/office/drawing/2014/main" id="{00000000-0008-0000-0F00-000051020000}"/>
            </a:ext>
          </a:extLst>
        </xdr:cNvPr>
        <xdr:cNvSpPr txBox="1"/>
      </xdr:nvSpPr>
      <xdr:spPr>
        <a:xfrm>
          <a:off x="1296099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594" name="n_3mainValue【庁舎】&#10;有形固定資産減価償却率">
          <a:extLst>
            <a:ext uri="{FF2B5EF4-FFF2-40B4-BE49-F238E27FC236}">
              <a16:creationId xmlns:a16="http://schemas.microsoft.com/office/drawing/2014/main" id="{00000000-0008-0000-0F00-000052020000}"/>
            </a:ext>
          </a:extLst>
        </xdr:cNvPr>
        <xdr:cNvSpPr txBox="1"/>
      </xdr:nvSpPr>
      <xdr:spPr>
        <a:xfrm>
          <a:off x="121672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73677</xdr:rowOff>
    </xdr:from>
    <xdr:ext cx="405111" cy="259045"/>
    <xdr:sp macro="" textlink="">
      <xdr:nvSpPr>
        <xdr:cNvPr id="595" name="n_4mainValue【庁舎】&#10;有形固定資産減価償却率">
          <a:extLst>
            <a:ext uri="{FF2B5EF4-FFF2-40B4-BE49-F238E27FC236}">
              <a16:creationId xmlns:a16="http://schemas.microsoft.com/office/drawing/2014/main" id="{00000000-0008-0000-0F00-000053020000}"/>
            </a:ext>
          </a:extLst>
        </xdr:cNvPr>
        <xdr:cNvSpPr txBox="1"/>
      </xdr:nvSpPr>
      <xdr:spPr>
        <a:xfrm>
          <a:off x="113544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0000000-0008-0000-0F00-00006A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0" name="【庁舎】&#10;一人当たり面積最小値テキスト">
          <a:extLst>
            <a:ext uri="{FF2B5EF4-FFF2-40B4-BE49-F238E27FC236}">
              <a16:creationId xmlns:a16="http://schemas.microsoft.com/office/drawing/2014/main" id="{00000000-0008-0000-0F00-00006C02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2" name="【庁舎】&#10;一人当たり面積最大値テキスト">
          <a:extLst>
            <a:ext uri="{FF2B5EF4-FFF2-40B4-BE49-F238E27FC236}">
              <a16:creationId xmlns:a16="http://schemas.microsoft.com/office/drawing/2014/main" id="{00000000-0008-0000-0F00-00006E02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4" name="【庁舎】&#10;一人当たり面積平均値テキスト">
          <a:extLst>
            <a:ext uri="{FF2B5EF4-FFF2-40B4-BE49-F238E27FC236}">
              <a16:creationId xmlns:a16="http://schemas.microsoft.com/office/drawing/2014/main" id="{00000000-0008-0000-0F00-000070020000}"/>
            </a:ext>
          </a:extLst>
        </xdr:cNvPr>
        <xdr:cNvSpPr txBox="1"/>
      </xdr:nvSpPr>
      <xdr:spPr>
        <a:xfrm>
          <a:off x="19989800" y="1750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69596</xdr:rowOff>
    </xdr:from>
    <xdr:to>
      <xdr:col>116</xdr:col>
      <xdr:colOff>114300</xdr:colOff>
      <xdr:row>106</xdr:row>
      <xdr:rowOff>171196</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9900900" y="176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48023</xdr:rowOff>
    </xdr:from>
    <xdr:ext cx="469744" cy="259045"/>
    <xdr:sp macro="" textlink="">
      <xdr:nvSpPr>
        <xdr:cNvPr id="636" name="【庁舎】&#10;一人当たり面積該当値テキスト">
          <a:extLst>
            <a:ext uri="{FF2B5EF4-FFF2-40B4-BE49-F238E27FC236}">
              <a16:creationId xmlns:a16="http://schemas.microsoft.com/office/drawing/2014/main" id="{00000000-0008-0000-0F00-00007C020000}"/>
            </a:ext>
          </a:extLst>
        </xdr:cNvPr>
        <xdr:cNvSpPr txBox="1"/>
      </xdr:nvSpPr>
      <xdr:spPr>
        <a:xfrm>
          <a:off x="19989800" y="1765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79121</xdr:rowOff>
    </xdr:from>
    <xdr:to>
      <xdr:col>112</xdr:col>
      <xdr:colOff>38100</xdr:colOff>
      <xdr:row>107</xdr:row>
      <xdr:rowOff>9271</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9157950" y="176813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120396</xdr:rowOff>
    </xdr:from>
    <xdr:to>
      <xdr:col>116</xdr:col>
      <xdr:colOff>63500</xdr:colOff>
      <xdr:row>106</xdr:row>
      <xdr:rowOff>129921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9202400" y="17722596"/>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834515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129921</xdr:rowOff>
    </xdr:from>
    <xdr:to>
      <xdr:col>111</xdr:col>
      <xdr:colOff>177800</xdr:colOff>
      <xdr:row>106</xdr:row>
      <xdr:rowOff>140970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8395950" y="17732121"/>
          <a:ext cx="8064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75514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151637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7602200" y="17743170"/>
          <a:ext cx="79375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110362</xdr:rowOff>
    </xdr:from>
    <xdr:to>
      <xdr:col>98</xdr:col>
      <xdr:colOff>38100</xdr:colOff>
      <xdr:row>107</xdr:row>
      <xdr:rowOff>40512</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757650" y="17712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151637</xdr:rowOff>
    </xdr:from>
    <xdr:to>
      <xdr:col>102</xdr:col>
      <xdr:colOff>114300</xdr:colOff>
      <xdr:row>106</xdr:row>
      <xdr:rowOff>161162</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6802100" y="17753837"/>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5" name="n_1aveValue【庁舎】&#10;一人当たり面積">
          <a:extLst>
            <a:ext uri="{FF2B5EF4-FFF2-40B4-BE49-F238E27FC236}">
              <a16:creationId xmlns:a16="http://schemas.microsoft.com/office/drawing/2014/main" id="{00000000-0008-0000-0F00-000085020000}"/>
            </a:ext>
          </a:extLst>
        </xdr:cNvPr>
        <xdr:cNvSpPr txBox="1"/>
      </xdr:nvSpPr>
      <xdr:spPr>
        <a:xfrm>
          <a:off x="18980227" y="174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46" name="n_2aveValue【庁舎】&#10;一人当たり面積">
          <a:extLst>
            <a:ext uri="{FF2B5EF4-FFF2-40B4-BE49-F238E27FC236}">
              <a16:creationId xmlns:a16="http://schemas.microsoft.com/office/drawing/2014/main" id="{00000000-0008-0000-0F00-000086020000}"/>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47" name="n_3aveValue【庁舎】&#10;一人当たり面積">
          <a:extLst>
            <a:ext uri="{FF2B5EF4-FFF2-40B4-BE49-F238E27FC236}">
              <a16:creationId xmlns:a16="http://schemas.microsoft.com/office/drawing/2014/main" id="{00000000-0008-0000-0F00-000087020000}"/>
            </a:ext>
          </a:extLst>
        </xdr:cNvPr>
        <xdr:cNvSpPr txBox="1"/>
      </xdr:nvSpPr>
      <xdr:spPr>
        <a:xfrm>
          <a:off x="1738637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48" name="n_4aveValue【庁舎】&#10;一人当たり面積">
          <a:extLst>
            <a:ext uri="{FF2B5EF4-FFF2-40B4-BE49-F238E27FC236}">
              <a16:creationId xmlns:a16="http://schemas.microsoft.com/office/drawing/2014/main" id="{00000000-0008-0000-0F00-000088020000}"/>
            </a:ext>
          </a:extLst>
        </xdr:cNvPr>
        <xdr:cNvSpPr txBox="1"/>
      </xdr:nvSpPr>
      <xdr:spPr>
        <a:xfrm>
          <a:off x="1659262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398</xdr:rowOff>
    </xdr:from>
    <xdr:ext cx="469744" cy="259045"/>
    <xdr:sp macro="" textlink="">
      <xdr:nvSpPr>
        <xdr:cNvPr id="649" name="n_1mainValue【庁舎】&#10;一人当たり面積">
          <a:extLst>
            <a:ext uri="{FF2B5EF4-FFF2-40B4-BE49-F238E27FC236}">
              <a16:creationId xmlns:a16="http://schemas.microsoft.com/office/drawing/2014/main" id="{00000000-0008-0000-0F00-000089020000}"/>
            </a:ext>
          </a:extLst>
        </xdr:cNvPr>
        <xdr:cNvSpPr txBox="1"/>
      </xdr:nvSpPr>
      <xdr:spPr>
        <a:xfrm>
          <a:off x="18980227" y="177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650" name="n_2mainValue【庁舎】&#10;一人当たり面積">
          <a:extLst>
            <a:ext uri="{FF2B5EF4-FFF2-40B4-BE49-F238E27FC236}">
              <a16:creationId xmlns:a16="http://schemas.microsoft.com/office/drawing/2014/main" id="{00000000-0008-0000-0F00-00008A020000}"/>
            </a:ext>
          </a:extLst>
        </xdr:cNvPr>
        <xdr:cNvSpPr txBox="1"/>
      </xdr:nvSpPr>
      <xdr:spPr>
        <a:xfrm>
          <a:off x="181801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51" name="n_3mainValue【庁舎】&#10;一人当たり面積">
          <a:extLst>
            <a:ext uri="{FF2B5EF4-FFF2-40B4-BE49-F238E27FC236}">
              <a16:creationId xmlns:a16="http://schemas.microsoft.com/office/drawing/2014/main" id="{00000000-0008-0000-0F00-00008B020000}"/>
            </a:ext>
          </a:extLst>
        </xdr:cNvPr>
        <xdr:cNvSpPr txBox="1"/>
      </xdr:nvSpPr>
      <xdr:spPr>
        <a:xfrm>
          <a:off x="1738637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31639</xdr:rowOff>
    </xdr:from>
    <xdr:ext cx="469744" cy="259045"/>
    <xdr:sp macro="" textlink="">
      <xdr:nvSpPr>
        <xdr:cNvPr id="652" name="n_4mainValue【庁舎】&#10;一人当たり面積">
          <a:extLst>
            <a:ext uri="{FF2B5EF4-FFF2-40B4-BE49-F238E27FC236}">
              <a16:creationId xmlns:a16="http://schemas.microsoft.com/office/drawing/2014/main" id="{00000000-0008-0000-0F00-00008C020000}"/>
            </a:ext>
          </a:extLst>
        </xdr:cNvPr>
        <xdr:cNvSpPr txBox="1"/>
      </xdr:nvSpPr>
      <xdr:spPr>
        <a:xfrm>
          <a:off x="16592627" y="178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「一人当たりの数値」については、人口減少が続いている状況からも、参考値として捉えることが難しいと考えている。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「体育館・プール」をはじめとして体育施設は全体的に老朽化が進んでいる。特に体育館の老朽化が進んでいるが、単なる運動施設の役割のみならず、緊急時は避難所として活用するなどの用途もある。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今後の長寿命化対策について検討を行っているところであり、費用の面も含めて対応していきたい。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「庁舎」についても同様で、それぞれ多額の費用が必要となるが、財源確保と合わせて検討を続けていく。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「消防施設」については減価償却率が１００％となっているが、統一的な基準として財務書類を整理する直前に、中規模の改修を実施しており、使用には全く支障のない状態である。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C1" zoomScaleNormal="100" workbookViewId="0">
      <selection activeCell="BC28" sqref="BC28:BM2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5787262</v>
      </c>
      <c r="BO4" s="485"/>
      <c r="BP4" s="485"/>
      <c r="BQ4" s="485"/>
      <c r="BR4" s="485"/>
      <c r="BS4" s="485"/>
      <c r="BT4" s="485"/>
      <c r="BU4" s="486"/>
      <c r="BV4" s="484">
        <v>5883094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14.4</v>
      </c>
      <c r="CU4" s="625"/>
      <c r="CV4" s="625"/>
      <c r="CW4" s="625"/>
      <c r="CX4" s="625"/>
      <c r="CY4" s="625"/>
      <c r="CZ4" s="625"/>
      <c r="DA4" s="626"/>
      <c r="DB4" s="624">
        <v>10</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5206470</v>
      </c>
      <c r="BO5" s="456"/>
      <c r="BP5" s="456"/>
      <c r="BQ5" s="456"/>
      <c r="BR5" s="456"/>
      <c r="BS5" s="456"/>
      <c r="BT5" s="456"/>
      <c r="BU5" s="457"/>
      <c r="BV5" s="455">
        <v>5438663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78.599999999999994</v>
      </c>
      <c r="CU5" s="453"/>
      <c r="CV5" s="453"/>
      <c r="CW5" s="453"/>
      <c r="CX5" s="453"/>
      <c r="CY5" s="453"/>
      <c r="CZ5" s="453"/>
      <c r="DA5" s="454"/>
      <c r="DB5" s="452">
        <v>67.900000000000006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580792</v>
      </c>
      <c r="BO6" s="456"/>
      <c r="BP6" s="456"/>
      <c r="BQ6" s="456"/>
      <c r="BR6" s="456"/>
      <c r="BS6" s="456"/>
      <c r="BT6" s="456"/>
      <c r="BU6" s="457"/>
      <c r="BV6" s="455">
        <v>444431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79.3</v>
      </c>
      <c r="CU6" s="599"/>
      <c r="CV6" s="599"/>
      <c r="CW6" s="599"/>
      <c r="CX6" s="599"/>
      <c r="CY6" s="599"/>
      <c r="CZ6" s="599"/>
      <c r="DA6" s="600"/>
      <c r="DB6" s="598">
        <v>69.5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25566</v>
      </c>
      <c r="BO7" s="456"/>
      <c r="BP7" s="456"/>
      <c r="BQ7" s="456"/>
      <c r="BR7" s="456"/>
      <c r="BS7" s="456"/>
      <c r="BT7" s="456"/>
      <c r="BU7" s="457"/>
      <c r="BV7" s="455">
        <v>50691</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3846723</v>
      </c>
      <c r="CU7" s="456"/>
      <c r="CV7" s="456"/>
      <c r="CW7" s="456"/>
      <c r="CX7" s="456"/>
      <c r="CY7" s="456"/>
      <c r="CZ7" s="456"/>
      <c r="DA7" s="457"/>
      <c r="DB7" s="455">
        <v>3932122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104</v>
      </c>
      <c r="AV8" s="514"/>
      <c r="AW8" s="514"/>
      <c r="AX8" s="514"/>
      <c r="AY8" s="469" t="s">
        <v>112</v>
      </c>
      <c r="AZ8" s="470"/>
      <c r="BA8" s="470"/>
      <c r="BB8" s="470"/>
      <c r="BC8" s="470"/>
      <c r="BD8" s="470"/>
      <c r="BE8" s="470"/>
      <c r="BF8" s="470"/>
      <c r="BG8" s="470"/>
      <c r="BH8" s="470"/>
      <c r="BI8" s="470"/>
      <c r="BJ8" s="470"/>
      <c r="BK8" s="470"/>
      <c r="BL8" s="470"/>
      <c r="BM8" s="471"/>
      <c r="BN8" s="455">
        <v>555226</v>
      </c>
      <c r="BO8" s="456"/>
      <c r="BP8" s="456"/>
      <c r="BQ8" s="456"/>
      <c r="BR8" s="456"/>
      <c r="BS8" s="456"/>
      <c r="BT8" s="456"/>
      <c r="BU8" s="457"/>
      <c r="BV8" s="455">
        <v>393740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0.15</v>
      </c>
      <c r="CU8" s="559"/>
      <c r="CV8" s="559"/>
      <c r="CW8" s="559"/>
      <c r="CX8" s="559"/>
      <c r="CY8" s="559"/>
      <c r="CZ8" s="559"/>
      <c r="DA8" s="560"/>
      <c r="DB8" s="558">
        <v>0.16</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4145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104</v>
      </c>
      <c r="AV9" s="514"/>
      <c r="AW9" s="514"/>
      <c r="AX9" s="514"/>
      <c r="AY9" s="469" t="s">
        <v>118</v>
      </c>
      <c r="AZ9" s="470"/>
      <c r="BA9" s="470"/>
      <c r="BB9" s="470"/>
      <c r="BC9" s="470"/>
      <c r="BD9" s="470"/>
      <c r="BE9" s="470"/>
      <c r="BF9" s="470"/>
      <c r="BG9" s="470"/>
      <c r="BH9" s="470"/>
      <c r="BI9" s="470"/>
      <c r="BJ9" s="470"/>
      <c r="BK9" s="470"/>
      <c r="BL9" s="470"/>
      <c r="BM9" s="471"/>
      <c r="BN9" s="455">
        <v>161486</v>
      </c>
      <c r="BO9" s="456"/>
      <c r="BP9" s="456"/>
      <c r="BQ9" s="456"/>
      <c r="BR9" s="456"/>
      <c r="BS9" s="456"/>
      <c r="BT9" s="456"/>
      <c r="BU9" s="457"/>
      <c r="BV9" s="455">
        <v>82380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13.3</v>
      </c>
      <c r="CU9" s="453"/>
      <c r="CV9" s="453"/>
      <c r="CW9" s="453"/>
      <c r="CX9" s="453"/>
      <c r="CY9" s="453"/>
      <c r="CZ9" s="453"/>
      <c r="DA9" s="454"/>
      <c r="DB9" s="452">
        <v>13.1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4659</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27</v>
      </c>
      <c r="BO10" s="456"/>
      <c r="BP10" s="456"/>
      <c r="BQ10" s="456"/>
      <c r="BR10" s="456"/>
      <c r="BS10" s="456"/>
      <c r="BT10" s="456"/>
      <c r="BU10" s="457"/>
      <c r="BV10" s="455">
        <v>25</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3890</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3860</v>
      </c>
      <c r="S13" s="543"/>
      <c r="T13" s="543"/>
      <c r="U13" s="543"/>
      <c r="V13" s="544"/>
      <c r="W13" s="545" t="s">
        <v>144</v>
      </c>
      <c r="X13" s="441"/>
      <c r="Y13" s="441"/>
      <c r="Z13" s="441"/>
      <c r="AA13" s="441"/>
      <c r="AB13" s="442"/>
      <c r="AC13" s="408">
        <v>490</v>
      </c>
      <c r="AD13" s="409"/>
      <c r="AE13" s="409"/>
      <c r="AF13" s="409"/>
      <c r="AG13" s="410"/>
      <c r="AH13" s="408">
        <v>546</v>
      </c>
      <c r="AI13" s="409"/>
      <c r="AJ13" s="409"/>
      <c r="AK13" s="409"/>
      <c r="AL13" s="468"/>
      <c r="AM13" s="512" t="s">
        <v>145</v>
      </c>
      <c r="AN13" s="412"/>
      <c r="AO13" s="412"/>
      <c r="AP13" s="412"/>
      <c r="AQ13" s="412"/>
      <c r="AR13" s="412"/>
      <c r="AS13" s="412"/>
      <c r="AT13" s="413"/>
      <c r="AU13" s="513" t="s">
        <v>128</v>
      </c>
      <c r="AV13" s="514"/>
      <c r="AW13" s="514"/>
      <c r="AX13" s="514"/>
      <c r="AY13" s="469" t="s">
        <v>146</v>
      </c>
      <c r="AZ13" s="470"/>
      <c r="BA13" s="470"/>
      <c r="BB13" s="470"/>
      <c r="BC13" s="470"/>
      <c r="BD13" s="470"/>
      <c r="BE13" s="470"/>
      <c r="BF13" s="470"/>
      <c r="BG13" s="470"/>
      <c r="BH13" s="470"/>
      <c r="BI13" s="470"/>
      <c r="BJ13" s="470"/>
      <c r="BK13" s="470"/>
      <c r="BL13" s="470"/>
      <c r="BM13" s="471"/>
      <c r="BN13" s="455">
        <v>161513</v>
      </c>
      <c r="BO13" s="456"/>
      <c r="BP13" s="456"/>
      <c r="BQ13" s="456"/>
      <c r="BR13" s="456"/>
      <c r="BS13" s="456"/>
      <c r="BT13" s="456"/>
      <c r="BU13" s="457"/>
      <c r="BV13" s="455">
        <v>82405</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6.2</v>
      </c>
      <c r="CU13" s="453"/>
      <c r="CV13" s="453"/>
      <c r="CW13" s="453"/>
      <c r="CX13" s="453"/>
      <c r="CY13" s="453"/>
      <c r="CZ13" s="453"/>
      <c r="DA13" s="454"/>
      <c r="DB13" s="452">
        <v>6.5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3991</v>
      </c>
      <c r="S14" s="543"/>
      <c r="T14" s="543"/>
      <c r="U14" s="543"/>
      <c r="V14" s="544"/>
      <c r="W14" s="546"/>
      <c r="X14" s="444"/>
      <c r="Y14" s="444"/>
      <c r="Z14" s="444"/>
      <c r="AA14" s="444"/>
      <c r="AB14" s="445"/>
      <c r="AC14" s="535">
        <v>23.5</v>
      </c>
      <c r="AD14" s="536"/>
      <c r="AE14" s="536"/>
      <c r="AF14" s="536"/>
      <c r="AG14" s="537"/>
      <c r="AH14" s="535">
        <v>23.8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142</v>
      </c>
      <c r="CU14" s="553"/>
      <c r="CV14" s="553"/>
      <c r="CW14" s="553"/>
      <c r="CX14" s="553"/>
      <c r="CY14" s="553"/>
      <c r="CZ14" s="553"/>
      <c r="DA14" s="554"/>
      <c r="DB14" s="552" t="s">
        <v>141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3971</v>
      </c>
      <c r="S15" s="543"/>
      <c r="T15" s="543"/>
      <c r="U15" s="543"/>
      <c r="V15" s="544"/>
      <c r="W15" s="545" t="s">
        <v>151</v>
      </c>
      <c r="X15" s="441"/>
      <c r="Y15" s="441"/>
      <c r="Z15" s="441"/>
      <c r="AA15" s="441"/>
      <c r="AB15" s="442"/>
      <c r="AC15" s="408">
        <v>244</v>
      </c>
      <c r="AD15" s="409"/>
      <c r="AE15" s="409"/>
      <c r="AF15" s="409"/>
      <c r="AG15" s="410"/>
      <c r="AH15" s="408">
        <v>283</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543357</v>
      </c>
      <c r="BO15" s="485"/>
      <c r="BP15" s="485"/>
      <c r="BQ15" s="485"/>
      <c r="BR15" s="485"/>
      <c r="BS15" s="485"/>
      <c r="BT15" s="485"/>
      <c r="BU15" s="486"/>
      <c r="BV15" s="484">
        <v>534462</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11.7</v>
      </c>
      <c r="AD16" s="536"/>
      <c r="AE16" s="536"/>
      <c r="AF16" s="536"/>
      <c r="AG16" s="537"/>
      <c r="AH16" s="535">
        <v>12.3</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3705931</v>
      </c>
      <c r="BO16" s="456"/>
      <c r="BP16" s="456"/>
      <c r="BQ16" s="456"/>
      <c r="BR16" s="456"/>
      <c r="BS16" s="456"/>
      <c r="BT16" s="456"/>
      <c r="BU16" s="457"/>
      <c r="BV16" s="455">
        <v>3702504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1348</v>
      </c>
      <c r="AD17" s="409"/>
      <c r="AE17" s="409"/>
      <c r="AF17" s="409"/>
      <c r="AG17" s="410"/>
      <c r="AH17" s="408">
        <v>1465</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652831</v>
      </c>
      <c r="BO17" s="456"/>
      <c r="BP17" s="456"/>
      <c r="BQ17" s="456"/>
      <c r="BR17" s="456"/>
      <c r="BS17" s="456"/>
      <c r="BT17" s="456"/>
      <c r="BU17" s="457"/>
      <c r="BV17" s="455">
        <v>642971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672.09</v>
      </c>
      <c r="M18" s="508"/>
      <c r="N18" s="508"/>
      <c r="O18" s="508"/>
      <c r="P18" s="508"/>
      <c r="Q18" s="508"/>
      <c r="R18" s="509"/>
      <c r="S18" s="509"/>
      <c r="T18" s="509"/>
      <c r="U18" s="509"/>
      <c r="V18" s="510"/>
      <c r="W18" s="526"/>
      <c r="X18" s="527"/>
      <c r="Y18" s="527"/>
      <c r="Z18" s="527"/>
      <c r="AA18" s="527"/>
      <c r="AB18" s="551"/>
      <c r="AC18" s="425">
        <v>64.7</v>
      </c>
      <c r="AD18" s="426"/>
      <c r="AE18" s="426"/>
      <c r="AF18" s="426"/>
      <c r="AG18" s="511"/>
      <c r="AH18" s="425">
        <v>63.9</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3030482</v>
      </c>
      <c r="BO18" s="456"/>
      <c r="BP18" s="456"/>
      <c r="BQ18" s="456"/>
      <c r="BR18" s="456"/>
      <c r="BS18" s="456"/>
      <c r="BT18" s="456"/>
      <c r="BU18" s="457"/>
      <c r="BV18" s="455">
        <v>2665258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4563195</v>
      </c>
      <c r="BO19" s="456"/>
      <c r="BP19" s="456"/>
      <c r="BQ19" s="456"/>
      <c r="BR19" s="456"/>
      <c r="BS19" s="456"/>
      <c r="BT19" s="456"/>
      <c r="BU19" s="457"/>
      <c r="BV19" s="455">
        <v>4492113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1912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4647237</v>
      </c>
      <c r="BO22" s="485"/>
      <c r="BP22" s="485"/>
      <c r="BQ22" s="485"/>
      <c r="BR22" s="485"/>
      <c r="BS22" s="485"/>
      <c r="BT22" s="485"/>
      <c r="BU22" s="486"/>
      <c r="BV22" s="484">
        <v>5074506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4543201</v>
      </c>
      <c r="BO23" s="456"/>
      <c r="BP23" s="456"/>
      <c r="BQ23" s="456"/>
      <c r="BR23" s="456"/>
      <c r="BS23" s="456"/>
      <c r="BT23" s="456"/>
      <c r="BU23" s="457"/>
      <c r="BV23" s="455">
        <v>4954871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7300</v>
      </c>
      <c r="R24" s="409"/>
      <c r="S24" s="409"/>
      <c r="T24" s="409"/>
      <c r="U24" s="409"/>
      <c r="V24" s="410"/>
      <c r="W24" s="498"/>
      <c r="X24" s="435"/>
      <c r="Y24" s="436"/>
      <c r="Z24" s="411" t="s">
        <v>176</v>
      </c>
      <c r="AA24" s="412"/>
      <c r="AB24" s="412"/>
      <c r="AC24" s="412"/>
      <c r="AD24" s="412"/>
      <c r="AE24" s="412"/>
      <c r="AF24" s="412"/>
      <c r="AG24" s="413"/>
      <c r="AH24" s="408">
        <v>93</v>
      </c>
      <c r="AI24" s="409"/>
      <c r="AJ24" s="409"/>
      <c r="AK24" s="409"/>
      <c r="AL24" s="410"/>
      <c r="AM24" s="408">
        <v>273327</v>
      </c>
      <c r="AN24" s="409"/>
      <c r="AO24" s="409"/>
      <c r="AP24" s="409"/>
      <c r="AQ24" s="409"/>
      <c r="AR24" s="410"/>
      <c r="AS24" s="408">
        <v>2939</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3079778</v>
      </c>
      <c r="BO24" s="456"/>
      <c r="BP24" s="456"/>
      <c r="BQ24" s="456"/>
      <c r="BR24" s="456"/>
      <c r="BS24" s="456"/>
      <c r="BT24" s="456"/>
      <c r="BU24" s="457"/>
      <c r="BV24" s="455">
        <v>3319227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6000</v>
      </c>
      <c r="R25" s="409"/>
      <c r="S25" s="409"/>
      <c r="T25" s="409"/>
      <c r="U25" s="409"/>
      <c r="V25" s="410"/>
      <c r="W25" s="498"/>
      <c r="X25" s="435"/>
      <c r="Y25" s="436"/>
      <c r="Z25" s="411" t="s">
        <v>179</v>
      </c>
      <c r="AA25" s="412"/>
      <c r="AB25" s="412"/>
      <c r="AC25" s="412"/>
      <c r="AD25" s="412"/>
      <c r="AE25" s="412"/>
      <c r="AF25" s="412"/>
      <c r="AG25" s="413"/>
      <c r="AH25" s="408" t="s">
        <v>132</v>
      </c>
      <c r="AI25" s="409"/>
      <c r="AJ25" s="409"/>
      <c r="AK25" s="409"/>
      <c r="AL25" s="410"/>
      <c r="AM25" s="408" t="s">
        <v>131</v>
      </c>
      <c r="AN25" s="409"/>
      <c r="AO25" s="409"/>
      <c r="AP25" s="409"/>
      <c r="AQ25" s="409"/>
      <c r="AR25" s="410"/>
      <c r="AS25" s="408" t="s">
        <v>141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187772</v>
      </c>
      <c r="BO25" s="485"/>
      <c r="BP25" s="485"/>
      <c r="BQ25" s="485"/>
      <c r="BR25" s="485"/>
      <c r="BS25" s="485"/>
      <c r="BT25" s="485"/>
      <c r="BU25" s="486"/>
      <c r="BV25" s="484">
        <v>17023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5600</v>
      </c>
      <c r="R26" s="409"/>
      <c r="S26" s="409"/>
      <c r="T26" s="409"/>
      <c r="U26" s="409"/>
      <c r="V26" s="410"/>
      <c r="W26" s="498"/>
      <c r="X26" s="435"/>
      <c r="Y26" s="436"/>
      <c r="Z26" s="411" t="s">
        <v>182</v>
      </c>
      <c r="AA26" s="466"/>
      <c r="AB26" s="466"/>
      <c r="AC26" s="466"/>
      <c r="AD26" s="466"/>
      <c r="AE26" s="466"/>
      <c r="AF26" s="466"/>
      <c r="AG26" s="467"/>
      <c r="AH26" s="408">
        <v>4</v>
      </c>
      <c r="AI26" s="409"/>
      <c r="AJ26" s="409"/>
      <c r="AK26" s="409"/>
      <c r="AL26" s="410"/>
      <c r="AM26" s="408">
        <v>11884</v>
      </c>
      <c r="AN26" s="409"/>
      <c r="AO26" s="409"/>
      <c r="AP26" s="409"/>
      <c r="AQ26" s="409"/>
      <c r="AR26" s="410"/>
      <c r="AS26" s="408">
        <v>2971</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142</v>
      </c>
      <c r="BO26" s="456"/>
      <c r="BP26" s="456"/>
      <c r="BQ26" s="456"/>
      <c r="BR26" s="456"/>
      <c r="BS26" s="456"/>
      <c r="BT26" s="456"/>
      <c r="BU26" s="457"/>
      <c r="BV26" s="455" t="s">
        <v>142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2500</v>
      </c>
      <c r="R27" s="409"/>
      <c r="S27" s="409"/>
      <c r="T27" s="409"/>
      <c r="U27" s="409"/>
      <c r="V27" s="410"/>
      <c r="W27" s="498"/>
      <c r="X27" s="435"/>
      <c r="Y27" s="436"/>
      <c r="Z27" s="411" t="s">
        <v>185</v>
      </c>
      <c r="AA27" s="412"/>
      <c r="AB27" s="412"/>
      <c r="AC27" s="412"/>
      <c r="AD27" s="412"/>
      <c r="AE27" s="412"/>
      <c r="AF27" s="412"/>
      <c r="AG27" s="413"/>
      <c r="AH27" s="408">
        <v>9</v>
      </c>
      <c r="AI27" s="409"/>
      <c r="AJ27" s="409"/>
      <c r="AK27" s="409"/>
      <c r="AL27" s="410"/>
      <c r="AM27" s="408">
        <v>23202</v>
      </c>
      <c r="AN27" s="409"/>
      <c r="AO27" s="409"/>
      <c r="AP27" s="409"/>
      <c r="AQ27" s="409"/>
      <c r="AR27" s="410"/>
      <c r="AS27" s="408">
        <v>2578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142</v>
      </c>
      <c r="BO27" s="490"/>
      <c r="BP27" s="490"/>
      <c r="BQ27" s="490"/>
      <c r="BR27" s="490"/>
      <c r="BS27" s="490"/>
      <c r="BT27" s="490"/>
      <c r="BU27" s="491"/>
      <c r="BV27" s="489" t="s">
        <v>142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2000</v>
      </c>
      <c r="R28" s="409"/>
      <c r="S28" s="409"/>
      <c r="T28" s="409"/>
      <c r="U28" s="409"/>
      <c r="V28" s="410"/>
      <c r="W28" s="498"/>
      <c r="X28" s="435"/>
      <c r="Y28" s="436"/>
      <c r="Z28" s="411" t="s">
        <v>188</v>
      </c>
      <c r="AA28" s="412"/>
      <c r="AB28" s="412"/>
      <c r="AC28" s="412"/>
      <c r="AD28" s="412"/>
      <c r="AE28" s="412"/>
      <c r="AF28" s="412"/>
      <c r="AG28" s="413"/>
      <c r="AH28" s="408" t="s">
        <v>142</v>
      </c>
      <c r="AI28" s="409"/>
      <c r="AJ28" s="409"/>
      <c r="AK28" s="409"/>
      <c r="AL28" s="410"/>
      <c r="AM28" s="408" t="s">
        <v>141</v>
      </c>
      <c r="AN28" s="409"/>
      <c r="AO28" s="409"/>
      <c r="AP28" s="409"/>
      <c r="AQ28" s="409"/>
      <c r="AR28" s="410"/>
      <c r="AS28" s="408" t="s">
        <v>141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1525710</v>
      </c>
      <c r="BO28" s="485"/>
      <c r="BP28" s="485"/>
      <c r="BQ28" s="485"/>
      <c r="BR28" s="485"/>
      <c r="BS28" s="485"/>
      <c r="BT28" s="485"/>
      <c r="BU28" s="486"/>
      <c r="BV28" s="484">
        <v>1328783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9</v>
      </c>
      <c r="M29" s="409"/>
      <c r="N29" s="409"/>
      <c r="O29" s="409"/>
      <c r="P29" s="410"/>
      <c r="Q29" s="408">
        <v>1750</v>
      </c>
      <c r="R29" s="409"/>
      <c r="S29" s="409"/>
      <c r="T29" s="409"/>
      <c r="U29" s="409"/>
      <c r="V29" s="410"/>
      <c r="W29" s="499"/>
      <c r="X29" s="500"/>
      <c r="Y29" s="501"/>
      <c r="Z29" s="411" t="s">
        <v>191</v>
      </c>
      <c r="AA29" s="412"/>
      <c r="AB29" s="412"/>
      <c r="AC29" s="412"/>
      <c r="AD29" s="412"/>
      <c r="AE29" s="412"/>
      <c r="AF29" s="412"/>
      <c r="AG29" s="413"/>
      <c r="AH29" s="408">
        <v>102</v>
      </c>
      <c r="AI29" s="409"/>
      <c r="AJ29" s="409"/>
      <c r="AK29" s="409"/>
      <c r="AL29" s="410"/>
      <c r="AM29" s="408">
        <v>296529</v>
      </c>
      <c r="AN29" s="409"/>
      <c r="AO29" s="409"/>
      <c r="AP29" s="409"/>
      <c r="AQ29" s="409"/>
      <c r="AR29" s="410"/>
      <c r="AS29" s="408">
        <v>2907</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511803</v>
      </c>
      <c r="BO29" s="456"/>
      <c r="BP29" s="456"/>
      <c r="BQ29" s="456"/>
      <c r="BR29" s="456"/>
      <c r="BS29" s="456"/>
      <c r="BT29" s="456"/>
      <c r="BU29" s="457"/>
      <c r="BV29" s="455">
        <v>511793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97.1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2524750</v>
      </c>
      <c r="BO30" s="490"/>
      <c r="BP30" s="490"/>
      <c r="BQ30" s="490"/>
      <c r="BR30" s="490"/>
      <c r="BS30" s="490"/>
      <c r="BT30" s="490"/>
      <c r="BU30" s="491"/>
      <c r="BV30" s="489">
        <v>2630467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200</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中央簡易水道事業会計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北部簡易水道事業特別会計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名寄地区衛生施設事務組合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美深振興公社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上川北部消防事務組合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上川教育研修センター</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上川広域滞納整理機構</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0UlwEHIw494yfLuBMmj9ibzdrf/d9svMjrlJpXnlIhOAv4WlTPVzmK/nx3kTYftJCm3xuDZXyzmOWpA6lM4z7A==" saltValue="7IkEVOz2K2FG0KLZHjT4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412728</v>
      </c>
      <c r="S5" s="713"/>
      <c r="T5" s="713"/>
      <c r="U5" s="713"/>
      <c r="V5" s="713"/>
      <c r="W5" s="713"/>
      <c r="X5" s="713"/>
      <c r="Y5" s="738"/>
      <c r="Z5" s="751">
        <v>7.1</v>
      </c>
      <c r="AA5" s="751"/>
      <c r="AB5" s="751"/>
      <c r="AC5" s="751"/>
      <c r="AD5" s="752">
        <v>412728</v>
      </c>
      <c r="AE5" s="752"/>
      <c r="AF5" s="752"/>
      <c r="AG5" s="752"/>
      <c r="AH5" s="752"/>
      <c r="AI5" s="752"/>
      <c r="AJ5" s="752"/>
      <c r="AK5" s="752"/>
      <c r="AL5" s="739">
        <v>10.8</v>
      </c>
      <c r="AM5" s="721"/>
      <c r="AN5" s="721"/>
      <c r="AO5" s="740"/>
      <c r="AP5" s="715" t="s">
        <v>232</v>
      </c>
      <c r="AQ5" s="716"/>
      <c r="AR5" s="716"/>
      <c r="AS5" s="716"/>
      <c r="AT5" s="716"/>
      <c r="AU5" s="716"/>
      <c r="AV5" s="716"/>
      <c r="AW5" s="716"/>
      <c r="AX5" s="716"/>
      <c r="AY5" s="716"/>
      <c r="AZ5" s="716"/>
      <c r="BA5" s="716"/>
      <c r="BB5" s="716"/>
      <c r="BC5" s="716"/>
      <c r="BD5" s="716"/>
      <c r="BE5" s="716"/>
      <c r="BF5" s="717"/>
      <c r="BG5" s="657">
        <v>411345</v>
      </c>
      <c r="BH5" s="658"/>
      <c r="BI5" s="658"/>
      <c r="BJ5" s="658"/>
      <c r="BK5" s="658"/>
      <c r="BL5" s="658"/>
      <c r="BM5" s="658"/>
      <c r="BN5" s="659"/>
      <c r="BO5" s="695">
        <v>99.7</v>
      </c>
      <c r="BP5" s="695"/>
      <c r="BQ5" s="695"/>
      <c r="BR5" s="695"/>
      <c r="BS5" s="696">
        <v>1306</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114619</v>
      </c>
      <c r="S6" s="658"/>
      <c r="T6" s="658"/>
      <c r="U6" s="658"/>
      <c r="V6" s="658"/>
      <c r="W6" s="658"/>
      <c r="X6" s="658"/>
      <c r="Y6" s="659"/>
      <c r="Z6" s="695">
        <v>2</v>
      </c>
      <c r="AA6" s="695"/>
      <c r="AB6" s="695"/>
      <c r="AC6" s="695"/>
      <c r="AD6" s="696">
        <v>114619</v>
      </c>
      <c r="AE6" s="696"/>
      <c r="AF6" s="696"/>
      <c r="AG6" s="696"/>
      <c r="AH6" s="696"/>
      <c r="AI6" s="696"/>
      <c r="AJ6" s="696"/>
      <c r="AK6" s="696"/>
      <c r="AL6" s="660">
        <v>3</v>
      </c>
      <c r="AM6" s="661"/>
      <c r="AN6" s="661"/>
      <c r="AO6" s="697"/>
      <c r="AP6" s="654" t="s">
        <v>237</v>
      </c>
      <c r="AQ6" s="655"/>
      <c r="AR6" s="655"/>
      <c r="AS6" s="655"/>
      <c r="AT6" s="655"/>
      <c r="AU6" s="655"/>
      <c r="AV6" s="655"/>
      <c r="AW6" s="655"/>
      <c r="AX6" s="655"/>
      <c r="AY6" s="655"/>
      <c r="AZ6" s="655"/>
      <c r="BA6" s="655"/>
      <c r="BB6" s="655"/>
      <c r="BC6" s="655"/>
      <c r="BD6" s="655"/>
      <c r="BE6" s="655"/>
      <c r="BF6" s="656"/>
      <c r="BG6" s="657">
        <v>411345</v>
      </c>
      <c r="BH6" s="658"/>
      <c r="BI6" s="658"/>
      <c r="BJ6" s="658"/>
      <c r="BK6" s="658"/>
      <c r="BL6" s="658"/>
      <c r="BM6" s="658"/>
      <c r="BN6" s="659"/>
      <c r="BO6" s="695">
        <v>99.7</v>
      </c>
      <c r="BP6" s="695"/>
      <c r="BQ6" s="695"/>
      <c r="BR6" s="695"/>
      <c r="BS6" s="696">
        <v>1306</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63972</v>
      </c>
      <c r="CS6" s="658"/>
      <c r="CT6" s="658"/>
      <c r="CU6" s="658"/>
      <c r="CV6" s="658"/>
      <c r="CW6" s="658"/>
      <c r="CX6" s="658"/>
      <c r="CY6" s="659"/>
      <c r="CZ6" s="739">
        <v>1.2</v>
      </c>
      <c r="DA6" s="721"/>
      <c r="DB6" s="721"/>
      <c r="DC6" s="741"/>
      <c r="DD6" s="663" t="s">
        <v>142</v>
      </c>
      <c r="DE6" s="658"/>
      <c r="DF6" s="658"/>
      <c r="DG6" s="658"/>
      <c r="DH6" s="658"/>
      <c r="DI6" s="658"/>
      <c r="DJ6" s="658"/>
      <c r="DK6" s="658"/>
      <c r="DL6" s="658"/>
      <c r="DM6" s="658"/>
      <c r="DN6" s="658"/>
      <c r="DO6" s="658"/>
      <c r="DP6" s="659"/>
      <c r="DQ6" s="663">
        <v>63964</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174</v>
      </c>
      <c r="S7" s="658"/>
      <c r="T7" s="658"/>
      <c r="U7" s="658"/>
      <c r="V7" s="658"/>
      <c r="W7" s="658"/>
      <c r="X7" s="658"/>
      <c r="Y7" s="659"/>
      <c r="Z7" s="695">
        <v>0</v>
      </c>
      <c r="AA7" s="695"/>
      <c r="AB7" s="695"/>
      <c r="AC7" s="695"/>
      <c r="AD7" s="696">
        <v>174</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182172</v>
      </c>
      <c r="BH7" s="658"/>
      <c r="BI7" s="658"/>
      <c r="BJ7" s="658"/>
      <c r="BK7" s="658"/>
      <c r="BL7" s="658"/>
      <c r="BM7" s="658"/>
      <c r="BN7" s="659"/>
      <c r="BO7" s="695">
        <v>44.1</v>
      </c>
      <c r="BP7" s="695"/>
      <c r="BQ7" s="695"/>
      <c r="BR7" s="695"/>
      <c r="BS7" s="696">
        <v>1306</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801679</v>
      </c>
      <c r="CS7" s="658"/>
      <c r="CT7" s="658"/>
      <c r="CU7" s="658"/>
      <c r="CV7" s="658"/>
      <c r="CW7" s="658"/>
      <c r="CX7" s="658"/>
      <c r="CY7" s="659"/>
      <c r="CZ7" s="695">
        <v>15.4</v>
      </c>
      <c r="DA7" s="695"/>
      <c r="DB7" s="695"/>
      <c r="DC7" s="695"/>
      <c r="DD7" s="663">
        <v>132546</v>
      </c>
      <c r="DE7" s="658"/>
      <c r="DF7" s="658"/>
      <c r="DG7" s="658"/>
      <c r="DH7" s="658"/>
      <c r="DI7" s="658"/>
      <c r="DJ7" s="658"/>
      <c r="DK7" s="658"/>
      <c r="DL7" s="658"/>
      <c r="DM7" s="658"/>
      <c r="DN7" s="658"/>
      <c r="DO7" s="658"/>
      <c r="DP7" s="659"/>
      <c r="DQ7" s="663">
        <v>648400</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1278</v>
      </c>
      <c r="S8" s="658"/>
      <c r="T8" s="658"/>
      <c r="U8" s="658"/>
      <c r="V8" s="658"/>
      <c r="W8" s="658"/>
      <c r="X8" s="658"/>
      <c r="Y8" s="659"/>
      <c r="Z8" s="695">
        <v>0</v>
      </c>
      <c r="AA8" s="695"/>
      <c r="AB8" s="695"/>
      <c r="AC8" s="695"/>
      <c r="AD8" s="696">
        <v>1278</v>
      </c>
      <c r="AE8" s="696"/>
      <c r="AF8" s="696"/>
      <c r="AG8" s="696"/>
      <c r="AH8" s="696"/>
      <c r="AI8" s="696"/>
      <c r="AJ8" s="696"/>
      <c r="AK8" s="696"/>
      <c r="AL8" s="660">
        <v>0</v>
      </c>
      <c r="AM8" s="661"/>
      <c r="AN8" s="661"/>
      <c r="AO8" s="697"/>
      <c r="AP8" s="654" t="s">
        <v>243</v>
      </c>
      <c r="AQ8" s="655"/>
      <c r="AR8" s="655"/>
      <c r="AS8" s="655"/>
      <c r="AT8" s="655"/>
      <c r="AU8" s="655"/>
      <c r="AV8" s="655"/>
      <c r="AW8" s="655"/>
      <c r="AX8" s="655"/>
      <c r="AY8" s="655"/>
      <c r="AZ8" s="655"/>
      <c r="BA8" s="655"/>
      <c r="BB8" s="655"/>
      <c r="BC8" s="655"/>
      <c r="BD8" s="655"/>
      <c r="BE8" s="655"/>
      <c r="BF8" s="656"/>
      <c r="BG8" s="657">
        <v>6453</v>
      </c>
      <c r="BH8" s="658"/>
      <c r="BI8" s="658"/>
      <c r="BJ8" s="658"/>
      <c r="BK8" s="658"/>
      <c r="BL8" s="658"/>
      <c r="BM8" s="658"/>
      <c r="BN8" s="659"/>
      <c r="BO8" s="695">
        <v>1.6</v>
      </c>
      <c r="BP8" s="695"/>
      <c r="BQ8" s="695"/>
      <c r="BR8" s="695"/>
      <c r="BS8" s="696" t="s">
        <v>142</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773621</v>
      </c>
      <c r="CS8" s="658"/>
      <c r="CT8" s="658"/>
      <c r="CU8" s="658"/>
      <c r="CV8" s="658"/>
      <c r="CW8" s="658"/>
      <c r="CX8" s="658"/>
      <c r="CY8" s="659"/>
      <c r="CZ8" s="695">
        <v>14.9</v>
      </c>
      <c r="DA8" s="695"/>
      <c r="DB8" s="695"/>
      <c r="DC8" s="695"/>
      <c r="DD8" s="663">
        <v>26732</v>
      </c>
      <c r="DE8" s="658"/>
      <c r="DF8" s="658"/>
      <c r="DG8" s="658"/>
      <c r="DH8" s="658"/>
      <c r="DI8" s="658"/>
      <c r="DJ8" s="658"/>
      <c r="DK8" s="658"/>
      <c r="DL8" s="658"/>
      <c r="DM8" s="658"/>
      <c r="DN8" s="658"/>
      <c r="DO8" s="658"/>
      <c r="DP8" s="659"/>
      <c r="DQ8" s="663">
        <v>415340</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1032</v>
      </c>
      <c r="S9" s="658"/>
      <c r="T9" s="658"/>
      <c r="U9" s="658"/>
      <c r="V9" s="658"/>
      <c r="W9" s="658"/>
      <c r="X9" s="658"/>
      <c r="Y9" s="659"/>
      <c r="Z9" s="695">
        <v>0</v>
      </c>
      <c r="AA9" s="695"/>
      <c r="AB9" s="695"/>
      <c r="AC9" s="695"/>
      <c r="AD9" s="696">
        <v>1032</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160620</v>
      </c>
      <c r="BH9" s="658"/>
      <c r="BI9" s="658"/>
      <c r="BJ9" s="658"/>
      <c r="BK9" s="658"/>
      <c r="BL9" s="658"/>
      <c r="BM9" s="658"/>
      <c r="BN9" s="659"/>
      <c r="BO9" s="695">
        <v>38.9</v>
      </c>
      <c r="BP9" s="695"/>
      <c r="BQ9" s="695"/>
      <c r="BR9" s="695"/>
      <c r="BS9" s="696" t="s">
        <v>142</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498949</v>
      </c>
      <c r="CS9" s="658"/>
      <c r="CT9" s="658"/>
      <c r="CU9" s="658"/>
      <c r="CV9" s="658"/>
      <c r="CW9" s="658"/>
      <c r="CX9" s="658"/>
      <c r="CY9" s="659"/>
      <c r="CZ9" s="695">
        <v>9.6</v>
      </c>
      <c r="DA9" s="695"/>
      <c r="DB9" s="695"/>
      <c r="DC9" s="695"/>
      <c r="DD9" s="663">
        <v>7652</v>
      </c>
      <c r="DE9" s="658"/>
      <c r="DF9" s="658"/>
      <c r="DG9" s="658"/>
      <c r="DH9" s="658"/>
      <c r="DI9" s="658"/>
      <c r="DJ9" s="658"/>
      <c r="DK9" s="658"/>
      <c r="DL9" s="658"/>
      <c r="DM9" s="658"/>
      <c r="DN9" s="658"/>
      <c r="DO9" s="658"/>
      <c r="DP9" s="659"/>
      <c r="DQ9" s="663">
        <v>426195</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142</v>
      </c>
      <c r="S10" s="658"/>
      <c r="T10" s="658"/>
      <c r="U10" s="658"/>
      <c r="V10" s="658"/>
      <c r="W10" s="658"/>
      <c r="X10" s="658"/>
      <c r="Y10" s="659"/>
      <c r="Z10" s="695" t="s">
        <v>142</v>
      </c>
      <c r="AA10" s="695"/>
      <c r="AB10" s="695"/>
      <c r="AC10" s="695"/>
      <c r="AD10" s="696" t="s">
        <v>142</v>
      </c>
      <c r="AE10" s="696"/>
      <c r="AF10" s="696"/>
      <c r="AG10" s="696"/>
      <c r="AH10" s="696"/>
      <c r="AI10" s="696"/>
      <c r="AJ10" s="696"/>
      <c r="AK10" s="696"/>
      <c r="AL10" s="660" t="s">
        <v>142</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10301</v>
      </c>
      <c r="BH10" s="658"/>
      <c r="BI10" s="658"/>
      <c r="BJ10" s="658"/>
      <c r="BK10" s="658"/>
      <c r="BL10" s="658"/>
      <c r="BM10" s="658"/>
      <c r="BN10" s="659"/>
      <c r="BO10" s="695">
        <v>2.5</v>
      </c>
      <c r="BP10" s="695"/>
      <c r="BQ10" s="695"/>
      <c r="BR10" s="695"/>
      <c r="BS10" s="696" t="s">
        <v>142</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5768</v>
      </c>
      <c r="CS10" s="658"/>
      <c r="CT10" s="658"/>
      <c r="CU10" s="658"/>
      <c r="CV10" s="658"/>
      <c r="CW10" s="658"/>
      <c r="CX10" s="658"/>
      <c r="CY10" s="659"/>
      <c r="CZ10" s="695">
        <v>0.1</v>
      </c>
      <c r="DA10" s="695"/>
      <c r="DB10" s="695"/>
      <c r="DC10" s="695"/>
      <c r="DD10" s="663" t="s">
        <v>141</v>
      </c>
      <c r="DE10" s="658"/>
      <c r="DF10" s="658"/>
      <c r="DG10" s="658"/>
      <c r="DH10" s="658"/>
      <c r="DI10" s="658"/>
      <c r="DJ10" s="658"/>
      <c r="DK10" s="658"/>
      <c r="DL10" s="658"/>
      <c r="DM10" s="658"/>
      <c r="DN10" s="658"/>
      <c r="DO10" s="658"/>
      <c r="DP10" s="659"/>
      <c r="DQ10" s="663">
        <v>768</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113238</v>
      </c>
      <c r="S11" s="658"/>
      <c r="T11" s="658"/>
      <c r="U11" s="658"/>
      <c r="V11" s="658"/>
      <c r="W11" s="658"/>
      <c r="X11" s="658"/>
      <c r="Y11" s="659"/>
      <c r="Z11" s="660">
        <v>2</v>
      </c>
      <c r="AA11" s="661"/>
      <c r="AB11" s="661"/>
      <c r="AC11" s="662"/>
      <c r="AD11" s="663">
        <v>113238</v>
      </c>
      <c r="AE11" s="658"/>
      <c r="AF11" s="658"/>
      <c r="AG11" s="658"/>
      <c r="AH11" s="658"/>
      <c r="AI11" s="658"/>
      <c r="AJ11" s="658"/>
      <c r="AK11" s="659"/>
      <c r="AL11" s="660">
        <v>3</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4798</v>
      </c>
      <c r="BH11" s="658"/>
      <c r="BI11" s="658"/>
      <c r="BJ11" s="658"/>
      <c r="BK11" s="658"/>
      <c r="BL11" s="658"/>
      <c r="BM11" s="658"/>
      <c r="BN11" s="659"/>
      <c r="BO11" s="695">
        <v>1.2</v>
      </c>
      <c r="BP11" s="695"/>
      <c r="BQ11" s="695"/>
      <c r="BR11" s="695"/>
      <c r="BS11" s="696">
        <v>1306</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398654</v>
      </c>
      <c r="CS11" s="658"/>
      <c r="CT11" s="658"/>
      <c r="CU11" s="658"/>
      <c r="CV11" s="658"/>
      <c r="CW11" s="658"/>
      <c r="CX11" s="658"/>
      <c r="CY11" s="659"/>
      <c r="CZ11" s="695">
        <v>7.7</v>
      </c>
      <c r="DA11" s="695"/>
      <c r="DB11" s="695"/>
      <c r="DC11" s="695"/>
      <c r="DD11" s="663">
        <v>132184</v>
      </c>
      <c r="DE11" s="658"/>
      <c r="DF11" s="658"/>
      <c r="DG11" s="658"/>
      <c r="DH11" s="658"/>
      <c r="DI11" s="658"/>
      <c r="DJ11" s="658"/>
      <c r="DK11" s="658"/>
      <c r="DL11" s="658"/>
      <c r="DM11" s="658"/>
      <c r="DN11" s="658"/>
      <c r="DO11" s="658"/>
      <c r="DP11" s="659"/>
      <c r="DQ11" s="663">
        <v>226002</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142</v>
      </c>
      <c r="S12" s="658"/>
      <c r="T12" s="658"/>
      <c r="U12" s="658"/>
      <c r="V12" s="658"/>
      <c r="W12" s="658"/>
      <c r="X12" s="658"/>
      <c r="Y12" s="659"/>
      <c r="Z12" s="695" t="s">
        <v>141</v>
      </c>
      <c r="AA12" s="695"/>
      <c r="AB12" s="695"/>
      <c r="AC12" s="695"/>
      <c r="AD12" s="696" t="s">
        <v>142</v>
      </c>
      <c r="AE12" s="696"/>
      <c r="AF12" s="696"/>
      <c r="AG12" s="696"/>
      <c r="AH12" s="696"/>
      <c r="AI12" s="696"/>
      <c r="AJ12" s="696"/>
      <c r="AK12" s="696"/>
      <c r="AL12" s="660" t="s">
        <v>142</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179655</v>
      </c>
      <c r="BH12" s="658"/>
      <c r="BI12" s="658"/>
      <c r="BJ12" s="658"/>
      <c r="BK12" s="658"/>
      <c r="BL12" s="658"/>
      <c r="BM12" s="658"/>
      <c r="BN12" s="659"/>
      <c r="BO12" s="695">
        <v>43.5</v>
      </c>
      <c r="BP12" s="695"/>
      <c r="BQ12" s="695"/>
      <c r="BR12" s="695"/>
      <c r="BS12" s="696" t="s">
        <v>142</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386210</v>
      </c>
      <c r="CS12" s="658"/>
      <c r="CT12" s="658"/>
      <c r="CU12" s="658"/>
      <c r="CV12" s="658"/>
      <c r="CW12" s="658"/>
      <c r="CX12" s="658"/>
      <c r="CY12" s="659"/>
      <c r="CZ12" s="695">
        <v>7.4</v>
      </c>
      <c r="DA12" s="695"/>
      <c r="DB12" s="695"/>
      <c r="DC12" s="695"/>
      <c r="DD12" s="663">
        <v>72241</v>
      </c>
      <c r="DE12" s="658"/>
      <c r="DF12" s="658"/>
      <c r="DG12" s="658"/>
      <c r="DH12" s="658"/>
      <c r="DI12" s="658"/>
      <c r="DJ12" s="658"/>
      <c r="DK12" s="658"/>
      <c r="DL12" s="658"/>
      <c r="DM12" s="658"/>
      <c r="DN12" s="658"/>
      <c r="DO12" s="658"/>
      <c r="DP12" s="659"/>
      <c r="DQ12" s="663">
        <v>321503</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142</v>
      </c>
      <c r="S13" s="658"/>
      <c r="T13" s="658"/>
      <c r="U13" s="658"/>
      <c r="V13" s="658"/>
      <c r="W13" s="658"/>
      <c r="X13" s="658"/>
      <c r="Y13" s="659"/>
      <c r="Z13" s="695" t="s">
        <v>142</v>
      </c>
      <c r="AA13" s="695"/>
      <c r="AB13" s="695"/>
      <c r="AC13" s="695"/>
      <c r="AD13" s="696" t="s">
        <v>142</v>
      </c>
      <c r="AE13" s="696"/>
      <c r="AF13" s="696"/>
      <c r="AG13" s="696"/>
      <c r="AH13" s="696"/>
      <c r="AI13" s="696"/>
      <c r="AJ13" s="696"/>
      <c r="AK13" s="696"/>
      <c r="AL13" s="660" t="s">
        <v>142</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177850</v>
      </c>
      <c r="BH13" s="658"/>
      <c r="BI13" s="658"/>
      <c r="BJ13" s="658"/>
      <c r="BK13" s="658"/>
      <c r="BL13" s="658"/>
      <c r="BM13" s="658"/>
      <c r="BN13" s="659"/>
      <c r="BO13" s="695">
        <v>43.1</v>
      </c>
      <c r="BP13" s="695"/>
      <c r="BQ13" s="695"/>
      <c r="BR13" s="695"/>
      <c r="BS13" s="696" t="s">
        <v>141</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745028</v>
      </c>
      <c r="CS13" s="658"/>
      <c r="CT13" s="658"/>
      <c r="CU13" s="658"/>
      <c r="CV13" s="658"/>
      <c r="CW13" s="658"/>
      <c r="CX13" s="658"/>
      <c r="CY13" s="659"/>
      <c r="CZ13" s="695">
        <v>14.3</v>
      </c>
      <c r="DA13" s="695"/>
      <c r="DB13" s="695"/>
      <c r="DC13" s="695"/>
      <c r="DD13" s="663">
        <v>318894</v>
      </c>
      <c r="DE13" s="658"/>
      <c r="DF13" s="658"/>
      <c r="DG13" s="658"/>
      <c r="DH13" s="658"/>
      <c r="DI13" s="658"/>
      <c r="DJ13" s="658"/>
      <c r="DK13" s="658"/>
      <c r="DL13" s="658"/>
      <c r="DM13" s="658"/>
      <c r="DN13" s="658"/>
      <c r="DO13" s="658"/>
      <c r="DP13" s="659"/>
      <c r="DQ13" s="663">
        <v>447942</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142</v>
      </c>
      <c r="S14" s="658"/>
      <c r="T14" s="658"/>
      <c r="U14" s="658"/>
      <c r="V14" s="658"/>
      <c r="W14" s="658"/>
      <c r="X14" s="658"/>
      <c r="Y14" s="659"/>
      <c r="Z14" s="695" t="s">
        <v>141</v>
      </c>
      <c r="AA14" s="695"/>
      <c r="AB14" s="695"/>
      <c r="AC14" s="695"/>
      <c r="AD14" s="696" t="s">
        <v>142</v>
      </c>
      <c r="AE14" s="696"/>
      <c r="AF14" s="696"/>
      <c r="AG14" s="696"/>
      <c r="AH14" s="696"/>
      <c r="AI14" s="696"/>
      <c r="AJ14" s="696"/>
      <c r="AK14" s="696"/>
      <c r="AL14" s="660" t="s">
        <v>141</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14673</v>
      </c>
      <c r="BH14" s="658"/>
      <c r="BI14" s="658"/>
      <c r="BJ14" s="658"/>
      <c r="BK14" s="658"/>
      <c r="BL14" s="658"/>
      <c r="BM14" s="658"/>
      <c r="BN14" s="659"/>
      <c r="BO14" s="695">
        <v>3.6</v>
      </c>
      <c r="BP14" s="695"/>
      <c r="BQ14" s="695"/>
      <c r="BR14" s="695"/>
      <c r="BS14" s="696" t="s">
        <v>141</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199476</v>
      </c>
      <c r="CS14" s="658"/>
      <c r="CT14" s="658"/>
      <c r="CU14" s="658"/>
      <c r="CV14" s="658"/>
      <c r="CW14" s="658"/>
      <c r="CX14" s="658"/>
      <c r="CY14" s="659"/>
      <c r="CZ14" s="695">
        <v>3.8</v>
      </c>
      <c r="DA14" s="695"/>
      <c r="DB14" s="695"/>
      <c r="DC14" s="695"/>
      <c r="DD14" s="663" t="s">
        <v>142</v>
      </c>
      <c r="DE14" s="658"/>
      <c r="DF14" s="658"/>
      <c r="DG14" s="658"/>
      <c r="DH14" s="658"/>
      <c r="DI14" s="658"/>
      <c r="DJ14" s="658"/>
      <c r="DK14" s="658"/>
      <c r="DL14" s="658"/>
      <c r="DM14" s="658"/>
      <c r="DN14" s="658"/>
      <c r="DO14" s="658"/>
      <c r="DP14" s="659"/>
      <c r="DQ14" s="663">
        <v>199276</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142</v>
      </c>
      <c r="S15" s="658"/>
      <c r="T15" s="658"/>
      <c r="U15" s="658"/>
      <c r="V15" s="658"/>
      <c r="W15" s="658"/>
      <c r="X15" s="658"/>
      <c r="Y15" s="659"/>
      <c r="Z15" s="695" t="s">
        <v>142</v>
      </c>
      <c r="AA15" s="695"/>
      <c r="AB15" s="695"/>
      <c r="AC15" s="695"/>
      <c r="AD15" s="696" t="s">
        <v>142</v>
      </c>
      <c r="AE15" s="696"/>
      <c r="AF15" s="696"/>
      <c r="AG15" s="696"/>
      <c r="AH15" s="696"/>
      <c r="AI15" s="696"/>
      <c r="AJ15" s="696"/>
      <c r="AK15" s="696"/>
      <c r="AL15" s="660" t="s">
        <v>142</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34845</v>
      </c>
      <c r="BH15" s="658"/>
      <c r="BI15" s="658"/>
      <c r="BJ15" s="658"/>
      <c r="BK15" s="658"/>
      <c r="BL15" s="658"/>
      <c r="BM15" s="658"/>
      <c r="BN15" s="659"/>
      <c r="BO15" s="695">
        <v>8.4</v>
      </c>
      <c r="BP15" s="695"/>
      <c r="BQ15" s="695"/>
      <c r="BR15" s="695"/>
      <c r="BS15" s="696" t="s">
        <v>142</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687496</v>
      </c>
      <c r="CS15" s="658"/>
      <c r="CT15" s="658"/>
      <c r="CU15" s="658"/>
      <c r="CV15" s="658"/>
      <c r="CW15" s="658"/>
      <c r="CX15" s="658"/>
      <c r="CY15" s="659"/>
      <c r="CZ15" s="695">
        <v>13.2</v>
      </c>
      <c r="DA15" s="695"/>
      <c r="DB15" s="695"/>
      <c r="DC15" s="695"/>
      <c r="DD15" s="663">
        <v>62446</v>
      </c>
      <c r="DE15" s="658"/>
      <c r="DF15" s="658"/>
      <c r="DG15" s="658"/>
      <c r="DH15" s="658"/>
      <c r="DI15" s="658"/>
      <c r="DJ15" s="658"/>
      <c r="DK15" s="658"/>
      <c r="DL15" s="658"/>
      <c r="DM15" s="658"/>
      <c r="DN15" s="658"/>
      <c r="DO15" s="658"/>
      <c r="DP15" s="659"/>
      <c r="DQ15" s="663">
        <v>603732</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8522</v>
      </c>
      <c r="S16" s="658"/>
      <c r="T16" s="658"/>
      <c r="U16" s="658"/>
      <c r="V16" s="658"/>
      <c r="W16" s="658"/>
      <c r="X16" s="658"/>
      <c r="Y16" s="659"/>
      <c r="Z16" s="695">
        <v>0.1</v>
      </c>
      <c r="AA16" s="695"/>
      <c r="AB16" s="695"/>
      <c r="AC16" s="695"/>
      <c r="AD16" s="696">
        <v>8522</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142</v>
      </c>
      <c r="BH16" s="658"/>
      <c r="BI16" s="658"/>
      <c r="BJ16" s="658"/>
      <c r="BK16" s="658"/>
      <c r="BL16" s="658"/>
      <c r="BM16" s="658"/>
      <c r="BN16" s="659"/>
      <c r="BO16" s="695" t="s">
        <v>142</v>
      </c>
      <c r="BP16" s="695"/>
      <c r="BQ16" s="695"/>
      <c r="BR16" s="695"/>
      <c r="BS16" s="696" t="s">
        <v>141</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22378</v>
      </c>
      <c r="CS16" s="658"/>
      <c r="CT16" s="658"/>
      <c r="CU16" s="658"/>
      <c r="CV16" s="658"/>
      <c r="CW16" s="658"/>
      <c r="CX16" s="658"/>
      <c r="CY16" s="659"/>
      <c r="CZ16" s="695">
        <v>0.4</v>
      </c>
      <c r="DA16" s="695"/>
      <c r="DB16" s="695"/>
      <c r="DC16" s="695"/>
      <c r="DD16" s="663" t="s">
        <v>142</v>
      </c>
      <c r="DE16" s="658"/>
      <c r="DF16" s="658"/>
      <c r="DG16" s="658"/>
      <c r="DH16" s="658"/>
      <c r="DI16" s="658"/>
      <c r="DJ16" s="658"/>
      <c r="DK16" s="658"/>
      <c r="DL16" s="658"/>
      <c r="DM16" s="658"/>
      <c r="DN16" s="658"/>
      <c r="DO16" s="658"/>
      <c r="DP16" s="659"/>
      <c r="DQ16" s="663">
        <v>22378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6641</v>
      </c>
      <c r="S17" s="658"/>
      <c r="T17" s="658"/>
      <c r="U17" s="658"/>
      <c r="V17" s="658"/>
      <c r="W17" s="658"/>
      <c r="X17" s="658"/>
      <c r="Y17" s="659"/>
      <c r="Z17" s="695">
        <v>0.1</v>
      </c>
      <c r="AA17" s="695"/>
      <c r="AB17" s="695"/>
      <c r="AC17" s="695"/>
      <c r="AD17" s="696">
        <v>6641</v>
      </c>
      <c r="AE17" s="696"/>
      <c r="AF17" s="696"/>
      <c r="AG17" s="696"/>
      <c r="AH17" s="696"/>
      <c r="AI17" s="696"/>
      <c r="AJ17" s="696"/>
      <c r="AK17" s="696"/>
      <c r="AL17" s="660">
        <v>0.2</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142</v>
      </c>
      <c r="BH17" s="658"/>
      <c r="BI17" s="658"/>
      <c r="BJ17" s="658"/>
      <c r="BK17" s="658"/>
      <c r="BL17" s="658"/>
      <c r="BM17" s="658"/>
      <c r="BN17" s="659"/>
      <c r="BO17" s="695" t="s">
        <v>141</v>
      </c>
      <c r="BP17" s="695"/>
      <c r="BQ17" s="695"/>
      <c r="BR17" s="695"/>
      <c r="BS17" s="696" t="s">
        <v>142</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623239</v>
      </c>
      <c r="CS17" s="658"/>
      <c r="CT17" s="658"/>
      <c r="CU17" s="658"/>
      <c r="CV17" s="658"/>
      <c r="CW17" s="658"/>
      <c r="CX17" s="658"/>
      <c r="CY17" s="659"/>
      <c r="CZ17" s="695">
        <v>12</v>
      </c>
      <c r="DA17" s="695"/>
      <c r="DB17" s="695"/>
      <c r="DC17" s="695"/>
      <c r="DD17" s="663" t="s">
        <v>142</v>
      </c>
      <c r="DE17" s="658"/>
      <c r="DF17" s="658"/>
      <c r="DG17" s="658"/>
      <c r="DH17" s="658"/>
      <c r="DI17" s="658"/>
      <c r="DJ17" s="658"/>
      <c r="DK17" s="658"/>
      <c r="DL17" s="658"/>
      <c r="DM17" s="658"/>
      <c r="DN17" s="658"/>
      <c r="DO17" s="658"/>
      <c r="DP17" s="659"/>
      <c r="DQ17" s="663">
        <v>606903</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1032</v>
      </c>
      <c r="S18" s="658"/>
      <c r="T18" s="658"/>
      <c r="U18" s="658"/>
      <c r="V18" s="658"/>
      <c r="W18" s="658"/>
      <c r="X18" s="658"/>
      <c r="Y18" s="659"/>
      <c r="Z18" s="695">
        <v>0</v>
      </c>
      <c r="AA18" s="695"/>
      <c r="AB18" s="695"/>
      <c r="AC18" s="695"/>
      <c r="AD18" s="696">
        <v>1032</v>
      </c>
      <c r="AE18" s="696"/>
      <c r="AF18" s="696"/>
      <c r="AG18" s="696"/>
      <c r="AH18" s="696"/>
      <c r="AI18" s="696"/>
      <c r="AJ18" s="696"/>
      <c r="AK18" s="696"/>
      <c r="AL18" s="660">
        <v>0</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142</v>
      </c>
      <c r="BH18" s="658"/>
      <c r="BI18" s="658"/>
      <c r="BJ18" s="658"/>
      <c r="BK18" s="658"/>
      <c r="BL18" s="658"/>
      <c r="BM18" s="658"/>
      <c r="BN18" s="659"/>
      <c r="BO18" s="695" t="s">
        <v>142</v>
      </c>
      <c r="BP18" s="695"/>
      <c r="BQ18" s="695"/>
      <c r="BR18" s="695"/>
      <c r="BS18" s="696" t="s">
        <v>142</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142</v>
      </c>
      <c r="CS18" s="658"/>
      <c r="CT18" s="658"/>
      <c r="CU18" s="658"/>
      <c r="CV18" s="658"/>
      <c r="CW18" s="658"/>
      <c r="CX18" s="658"/>
      <c r="CY18" s="659"/>
      <c r="CZ18" s="695" t="s">
        <v>142</v>
      </c>
      <c r="DA18" s="695"/>
      <c r="DB18" s="695"/>
      <c r="DC18" s="695"/>
      <c r="DD18" s="663" t="s">
        <v>141</v>
      </c>
      <c r="DE18" s="658"/>
      <c r="DF18" s="658"/>
      <c r="DG18" s="658"/>
      <c r="DH18" s="658"/>
      <c r="DI18" s="658"/>
      <c r="DJ18" s="658"/>
      <c r="DK18" s="658"/>
      <c r="DL18" s="658"/>
      <c r="DM18" s="658"/>
      <c r="DN18" s="658"/>
      <c r="DO18" s="658"/>
      <c r="DP18" s="659"/>
      <c r="DQ18" s="663" t="s">
        <v>141</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1032</v>
      </c>
      <c r="S19" s="658"/>
      <c r="T19" s="658"/>
      <c r="U19" s="658"/>
      <c r="V19" s="658"/>
      <c r="W19" s="658"/>
      <c r="X19" s="658"/>
      <c r="Y19" s="659"/>
      <c r="Z19" s="695">
        <v>0</v>
      </c>
      <c r="AA19" s="695"/>
      <c r="AB19" s="695"/>
      <c r="AC19" s="695"/>
      <c r="AD19" s="696">
        <v>1032</v>
      </c>
      <c r="AE19" s="696"/>
      <c r="AF19" s="696"/>
      <c r="AG19" s="696"/>
      <c r="AH19" s="696"/>
      <c r="AI19" s="696"/>
      <c r="AJ19" s="696"/>
      <c r="AK19" s="696"/>
      <c r="AL19" s="660">
        <v>0</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1383</v>
      </c>
      <c r="BH19" s="658"/>
      <c r="BI19" s="658"/>
      <c r="BJ19" s="658"/>
      <c r="BK19" s="658"/>
      <c r="BL19" s="658"/>
      <c r="BM19" s="658"/>
      <c r="BN19" s="659"/>
      <c r="BO19" s="695">
        <v>0.3</v>
      </c>
      <c r="BP19" s="695"/>
      <c r="BQ19" s="695"/>
      <c r="BR19" s="695"/>
      <c r="BS19" s="696" t="s">
        <v>142</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141</v>
      </c>
      <c r="CS19" s="658"/>
      <c r="CT19" s="658"/>
      <c r="CU19" s="658"/>
      <c r="CV19" s="658"/>
      <c r="CW19" s="658"/>
      <c r="CX19" s="658"/>
      <c r="CY19" s="659"/>
      <c r="CZ19" s="695" t="s">
        <v>142</v>
      </c>
      <c r="DA19" s="695"/>
      <c r="DB19" s="695"/>
      <c r="DC19" s="695"/>
      <c r="DD19" s="663" t="s">
        <v>142</v>
      </c>
      <c r="DE19" s="658"/>
      <c r="DF19" s="658"/>
      <c r="DG19" s="658"/>
      <c r="DH19" s="658"/>
      <c r="DI19" s="658"/>
      <c r="DJ19" s="658"/>
      <c r="DK19" s="658"/>
      <c r="DL19" s="658"/>
      <c r="DM19" s="658"/>
      <c r="DN19" s="658"/>
      <c r="DO19" s="658"/>
      <c r="DP19" s="659"/>
      <c r="DQ19" s="663" t="s">
        <v>142</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t="s">
        <v>142</v>
      </c>
      <c r="S20" s="658"/>
      <c r="T20" s="658"/>
      <c r="U20" s="658"/>
      <c r="V20" s="658"/>
      <c r="W20" s="658"/>
      <c r="X20" s="658"/>
      <c r="Y20" s="659"/>
      <c r="Z20" s="695" t="s">
        <v>142</v>
      </c>
      <c r="AA20" s="695"/>
      <c r="AB20" s="695"/>
      <c r="AC20" s="695"/>
      <c r="AD20" s="696" t="s">
        <v>142</v>
      </c>
      <c r="AE20" s="696"/>
      <c r="AF20" s="696"/>
      <c r="AG20" s="696"/>
      <c r="AH20" s="696"/>
      <c r="AI20" s="696"/>
      <c r="AJ20" s="696"/>
      <c r="AK20" s="696"/>
      <c r="AL20" s="660" t="s">
        <v>142</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1383</v>
      </c>
      <c r="BH20" s="658"/>
      <c r="BI20" s="658"/>
      <c r="BJ20" s="658"/>
      <c r="BK20" s="658"/>
      <c r="BL20" s="658"/>
      <c r="BM20" s="658"/>
      <c r="BN20" s="659"/>
      <c r="BO20" s="695">
        <v>0.3</v>
      </c>
      <c r="BP20" s="695"/>
      <c r="BQ20" s="695"/>
      <c r="BR20" s="695"/>
      <c r="BS20" s="696" t="s">
        <v>141</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5206470</v>
      </c>
      <c r="CS20" s="658"/>
      <c r="CT20" s="658"/>
      <c r="CU20" s="658"/>
      <c r="CV20" s="658"/>
      <c r="CW20" s="658"/>
      <c r="CX20" s="658"/>
      <c r="CY20" s="659"/>
      <c r="CZ20" s="695">
        <v>100</v>
      </c>
      <c r="DA20" s="695"/>
      <c r="DB20" s="695"/>
      <c r="DC20" s="695"/>
      <c r="DD20" s="663">
        <v>752695</v>
      </c>
      <c r="DE20" s="658"/>
      <c r="DF20" s="658"/>
      <c r="DG20" s="658"/>
      <c r="DH20" s="658"/>
      <c r="DI20" s="658"/>
      <c r="DJ20" s="658"/>
      <c r="DK20" s="658"/>
      <c r="DL20" s="658"/>
      <c r="DM20" s="658"/>
      <c r="DN20" s="658"/>
      <c r="DO20" s="658"/>
      <c r="DP20" s="659"/>
      <c r="DQ20" s="663">
        <v>3982403</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3423647</v>
      </c>
      <c r="S21" s="658"/>
      <c r="T21" s="658"/>
      <c r="U21" s="658"/>
      <c r="V21" s="658"/>
      <c r="W21" s="658"/>
      <c r="X21" s="658"/>
      <c r="Y21" s="659"/>
      <c r="Z21" s="695">
        <v>59.2</v>
      </c>
      <c r="AA21" s="695"/>
      <c r="AB21" s="695"/>
      <c r="AC21" s="695"/>
      <c r="AD21" s="696">
        <v>3162574</v>
      </c>
      <c r="AE21" s="696"/>
      <c r="AF21" s="696"/>
      <c r="AG21" s="696"/>
      <c r="AH21" s="696"/>
      <c r="AI21" s="696"/>
      <c r="AJ21" s="696"/>
      <c r="AK21" s="696"/>
      <c r="AL21" s="660">
        <v>82.7</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1383</v>
      </c>
      <c r="BH21" s="658"/>
      <c r="BI21" s="658"/>
      <c r="BJ21" s="658"/>
      <c r="BK21" s="658"/>
      <c r="BL21" s="658"/>
      <c r="BM21" s="658"/>
      <c r="BN21" s="659"/>
      <c r="BO21" s="695">
        <v>0.3</v>
      </c>
      <c r="BP21" s="695"/>
      <c r="BQ21" s="695"/>
      <c r="BR21" s="695"/>
      <c r="BS21" s="696" t="s">
        <v>142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3162574</v>
      </c>
      <c r="S22" s="658"/>
      <c r="T22" s="658"/>
      <c r="U22" s="658"/>
      <c r="V22" s="658"/>
      <c r="W22" s="658"/>
      <c r="X22" s="658"/>
      <c r="Y22" s="659"/>
      <c r="Z22" s="695">
        <v>54.6</v>
      </c>
      <c r="AA22" s="695"/>
      <c r="AB22" s="695"/>
      <c r="AC22" s="695"/>
      <c r="AD22" s="696">
        <v>3162574</v>
      </c>
      <c r="AE22" s="696"/>
      <c r="AF22" s="696"/>
      <c r="AG22" s="696"/>
      <c r="AH22" s="696"/>
      <c r="AI22" s="696"/>
      <c r="AJ22" s="696"/>
      <c r="AK22" s="696"/>
      <c r="AL22" s="660">
        <v>82.7</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142</v>
      </c>
      <c r="BH22" s="658"/>
      <c r="BI22" s="658"/>
      <c r="BJ22" s="658"/>
      <c r="BK22" s="658"/>
      <c r="BL22" s="658"/>
      <c r="BM22" s="658"/>
      <c r="BN22" s="659"/>
      <c r="BO22" s="695" t="s">
        <v>142</v>
      </c>
      <c r="BP22" s="695"/>
      <c r="BQ22" s="695"/>
      <c r="BR22" s="695"/>
      <c r="BS22" s="696" t="s">
        <v>142</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261073</v>
      </c>
      <c r="S23" s="658"/>
      <c r="T23" s="658"/>
      <c r="U23" s="658"/>
      <c r="V23" s="658"/>
      <c r="W23" s="658"/>
      <c r="X23" s="658"/>
      <c r="Y23" s="659"/>
      <c r="Z23" s="695">
        <v>4.5</v>
      </c>
      <c r="AA23" s="695"/>
      <c r="AB23" s="695"/>
      <c r="AC23" s="695"/>
      <c r="AD23" s="696" t="s">
        <v>142</v>
      </c>
      <c r="AE23" s="696"/>
      <c r="AF23" s="696"/>
      <c r="AG23" s="696"/>
      <c r="AH23" s="696"/>
      <c r="AI23" s="696"/>
      <c r="AJ23" s="696"/>
      <c r="AK23" s="696"/>
      <c r="AL23" s="660" t="s">
        <v>141</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142</v>
      </c>
      <c r="BH23" s="658"/>
      <c r="BI23" s="658"/>
      <c r="BJ23" s="658"/>
      <c r="BK23" s="658"/>
      <c r="BL23" s="658"/>
      <c r="BM23" s="658"/>
      <c r="BN23" s="659"/>
      <c r="BO23" s="695" t="s">
        <v>142</v>
      </c>
      <c r="BP23" s="695"/>
      <c r="BQ23" s="695"/>
      <c r="BR23" s="695"/>
      <c r="BS23" s="696" t="s">
        <v>141</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142</v>
      </c>
      <c r="S24" s="658"/>
      <c r="T24" s="658"/>
      <c r="U24" s="658"/>
      <c r="V24" s="658"/>
      <c r="W24" s="658"/>
      <c r="X24" s="658"/>
      <c r="Y24" s="659"/>
      <c r="Z24" s="695" t="s">
        <v>142</v>
      </c>
      <c r="AA24" s="695"/>
      <c r="AB24" s="695"/>
      <c r="AC24" s="695"/>
      <c r="AD24" s="696" t="s">
        <v>142</v>
      </c>
      <c r="AE24" s="696"/>
      <c r="AF24" s="696"/>
      <c r="AG24" s="696"/>
      <c r="AH24" s="696"/>
      <c r="AI24" s="696"/>
      <c r="AJ24" s="696"/>
      <c r="AK24" s="696"/>
      <c r="AL24" s="660" t="s">
        <v>141</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142</v>
      </c>
      <c r="BH24" s="658"/>
      <c r="BI24" s="658"/>
      <c r="BJ24" s="658"/>
      <c r="BK24" s="658"/>
      <c r="BL24" s="658"/>
      <c r="BM24" s="658"/>
      <c r="BN24" s="659"/>
      <c r="BO24" s="695" t="s">
        <v>142</v>
      </c>
      <c r="BP24" s="695"/>
      <c r="BQ24" s="695"/>
      <c r="BR24" s="695"/>
      <c r="BS24" s="696" t="s">
        <v>142</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1901487</v>
      </c>
      <c r="CS24" s="713"/>
      <c r="CT24" s="713"/>
      <c r="CU24" s="713"/>
      <c r="CV24" s="713"/>
      <c r="CW24" s="713"/>
      <c r="CX24" s="713"/>
      <c r="CY24" s="738"/>
      <c r="CZ24" s="739">
        <v>36.5</v>
      </c>
      <c r="DA24" s="721"/>
      <c r="DB24" s="721"/>
      <c r="DC24" s="741"/>
      <c r="DD24" s="737">
        <v>1547697</v>
      </c>
      <c r="DE24" s="713"/>
      <c r="DF24" s="713"/>
      <c r="DG24" s="713"/>
      <c r="DH24" s="713"/>
      <c r="DI24" s="713"/>
      <c r="DJ24" s="713"/>
      <c r="DK24" s="738"/>
      <c r="DL24" s="737">
        <v>1516555</v>
      </c>
      <c r="DM24" s="713"/>
      <c r="DN24" s="713"/>
      <c r="DO24" s="713"/>
      <c r="DP24" s="713"/>
      <c r="DQ24" s="713"/>
      <c r="DR24" s="713"/>
      <c r="DS24" s="713"/>
      <c r="DT24" s="713"/>
      <c r="DU24" s="713"/>
      <c r="DV24" s="738"/>
      <c r="DW24" s="739">
        <v>39.4</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4082911</v>
      </c>
      <c r="S25" s="658"/>
      <c r="T25" s="658"/>
      <c r="U25" s="658"/>
      <c r="V25" s="658"/>
      <c r="W25" s="658"/>
      <c r="X25" s="658"/>
      <c r="Y25" s="659"/>
      <c r="Z25" s="695">
        <v>70.5</v>
      </c>
      <c r="AA25" s="695"/>
      <c r="AB25" s="695"/>
      <c r="AC25" s="695"/>
      <c r="AD25" s="696">
        <v>3821838</v>
      </c>
      <c r="AE25" s="696"/>
      <c r="AF25" s="696"/>
      <c r="AG25" s="696"/>
      <c r="AH25" s="696"/>
      <c r="AI25" s="696"/>
      <c r="AJ25" s="696"/>
      <c r="AK25" s="696"/>
      <c r="AL25" s="660">
        <v>100</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141</v>
      </c>
      <c r="BH25" s="658"/>
      <c r="BI25" s="658"/>
      <c r="BJ25" s="658"/>
      <c r="BK25" s="658"/>
      <c r="BL25" s="658"/>
      <c r="BM25" s="658"/>
      <c r="BN25" s="659"/>
      <c r="BO25" s="695" t="s">
        <v>142</v>
      </c>
      <c r="BP25" s="695"/>
      <c r="BQ25" s="695"/>
      <c r="BR25" s="695"/>
      <c r="BS25" s="696" t="s">
        <v>142</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920391</v>
      </c>
      <c r="CS25" s="670"/>
      <c r="CT25" s="670"/>
      <c r="CU25" s="670"/>
      <c r="CV25" s="670"/>
      <c r="CW25" s="670"/>
      <c r="CX25" s="670"/>
      <c r="CY25" s="671"/>
      <c r="CZ25" s="660">
        <v>17.7</v>
      </c>
      <c r="DA25" s="672"/>
      <c r="DB25" s="672"/>
      <c r="DC25" s="673"/>
      <c r="DD25" s="663">
        <v>853635</v>
      </c>
      <c r="DE25" s="670"/>
      <c r="DF25" s="670"/>
      <c r="DG25" s="670"/>
      <c r="DH25" s="670"/>
      <c r="DI25" s="670"/>
      <c r="DJ25" s="670"/>
      <c r="DK25" s="671"/>
      <c r="DL25" s="663">
        <v>831896</v>
      </c>
      <c r="DM25" s="670"/>
      <c r="DN25" s="670"/>
      <c r="DO25" s="670"/>
      <c r="DP25" s="670"/>
      <c r="DQ25" s="670"/>
      <c r="DR25" s="670"/>
      <c r="DS25" s="670"/>
      <c r="DT25" s="670"/>
      <c r="DU25" s="670"/>
      <c r="DV25" s="671"/>
      <c r="DW25" s="660">
        <v>21.6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619</v>
      </c>
      <c r="S26" s="658"/>
      <c r="T26" s="658"/>
      <c r="U26" s="658"/>
      <c r="V26" s="658"/>
      <c r="W26" s="658"/>
      <c r="X26" s="658"/>
      <c r="Y26" s="659"/>
      <c r="Z26" s="695">
        <v>0</v>
      </c>
      <c r="AA26" s="695"/>
      <c r="AB26" s="695"/>
      <c r="AC26" s="695"/>
      <c r="AD26" s="696">
        <v>619</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142</v>
      </c>
      <c r="BH26" s="658"/>
      <c r="BI26" s="658"/>
      <c r="BJ26" s="658"/>
      <c r="BK26" s="658"/>
      <c r="BL26" s="658"/>
      <c r="BM26" s="658"/>
      <c r="BN26" s="659"/>
      <c r="BO26" s="695" t="s">
        <v>142</v>
      </c>
      <c r="BP26" s="695"/>
      <c r="BQ26" s="695"/>
      <c r="BR26" s="695"/>
      <c r="BS26" s="696" t="s">
        <v>141</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515229</v>
      </c>
      <c r="CS26" s="658"/>
      <c r="CT26" s="658"/>
      <c r="CU26" s="658"/>
      <c r="CV26" s="658"/>
      <c r="CW26" s="658"/>
      <c r="CX26" s="658"/>
      <c r="CY26" s="659"/>
      <c r="CZ26" s="660">
        <v>9.9</v>
      </c>
      <c r="DA26" s="672"/>
      <c r="DB26" s="672"/>
      <c r="DC26" s="673"/>
      <c r="DD26" s="663">
        <v>472867</v>
      </c>
      <c r="DE26" s="658"/>
      <c r="DF26" s="658"/>
      <c r="DG26" s="658"/>
      <c r="DH26" s="658"/>
      <c r="DI26" s="658"/>
      <c r="DJ26" s="658"/>
      <c r="DK26" s="659"/>
      <c r="DL26" s="663" t="s">
        <v>142</v>
      </c>
      <c r="DM26" s="658"/>
      <c r="DN26" s="658"/>
      <c r="DO26" s="658"/>
      <c r="DP26" s="658"/>
      <c r="DQ26" s="658"/>
      <c r="DR26" s="658"/>
      <c r="DS26" s="658"/>
      <c r="DT26" s="658"/>
      <c r="DU26" s="658"/>
      <c r="DV26" s="659"/>
      <c r="DW26" s="660" t="s">
        <v>141</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20561</v>
      </c>
      <c r="S27" s="658"/>
      <c r="T27" s="658"/>
      <c r="U27" s="658"/>
      <c r="V27" s="658"/>
      <c r="W27" s="658"/>
      <c r="X27" s="658"/>
      <c r="Y27" s="659"/>
      <c r="Z27" s="695">
        <v>0.4</v>
      </c>
      <c r="AA27" s="695"/>
      <c r="AB27" s="695"/>
      <c r="AC27" s="695"/>
      <c r="AD27" s="696" t="s">
        <v>142</v>
      </c>
      <c r="AE27" s="696"/>
      <c r="AF27" s="696"/>
      <c r="AG27" s="696"/>
      <c r="AH27" s="696"/>
      <c r="AI27" s="696"/>
      <c r="AJ27" s="696"/>
      <c r="AK27" s="696"/>
      <c r="AL27" s="660" t="s">
        <v>142</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412728</v>
      </c>
      <c r="BH27" s="658"/>
      <c r="BI27" s="658"/>
      <c r="BJ27" s="658"/>
      <c r="BK27" s="658"/>
      <c r="BL27" s="658"/>
      <c r="BM27" s="658"/>
      <c r="BN27" s="659"/>
      <c r="BO27" s="695">
        <v>100</v>
      </c>
      <c r="BP27" s="695"/>
      <c r="BQ27" s="695"/>
      <c r="BR27" s="695"/>
      <c r="BS27" s="696">
        <v>1306</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357857</v>
      </c>
      <c r="CS27" s="670"/>
      <c r="CT27" s="670"/>
      <c r="CU27" s="670"/>
      <c r="CV27" s="670"/>
      <c r="CW27" s="670"/>
      <c r="CX27" s="670"/>
      <c r="CY27" s="671"/>
      <c r="CZ27" s="660">
        <v>6.9</v>
      </c>
      <c r="DA27" s="672"/>
      <c r="DB27" s="672"/>
      <c r="DC27" s="673"/>
      <c r="DD27" s="663">
        <v>87159</v>
      </c>
      <c r="DE27" s="670"/>
      <c r="DF27" s="670"/>
      <c r="DG27" s="670"/>
      <c r="DH27" s="670"/>
      <c r="DI27" s="670"/>
      <c r="DJ27" s="670"/>
      <c r="DK27" s="671"/>
      <c r="DL27" s="663">
        <v>77756</v>
      </c>
      <c r="DM27" s="670"/>
      <c r="DN27" s="670"/>
      <c r="DO27" s="670"/>
      <c r="DP27" s="670"/>
      <c r="DQ27" s="670"/>
      <c r="DR27" s="670"/>
      <c r="DS27" s="670"/>
      <c r="DT27" s="670"/>
      <c r="DU27" s="670"/>
      <c r="DV27" s="671"/>
      <c r="DW27" s="660">
        <v>2</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69441</v>
      </c>
      <c r="S28" s="658"/>
      <c r="T28" s="658"/>
      <c r="U28" s="658"/>
      <c r="V28" s="658"/>
      <c r="W28" s="658"/>
      <c r="X28" s="658"/>
      <c r="Y28" s="659"/>
      <c r="Z28" s="695">
        <v>1.2</v>
      </c>
      <c r="AA28" s="695"/>
      <c r="AB28" s="695"/>
      <c r="AC28" s="695"/>
      <c r="AD28" s="696" t="s">
        <v>142</v>
      </c>
      <c r="AE28" s="696"/>
      <c r="AF28" s="696"/>
      <c r="AG28" s="696"/>
      <c r="AH28" s="696"/>
      <c r="AI28" s="696"/>
      <c r="AJ28" s="696"/>
      <c r="AK28" s="696"/>
      <c r="AL28" s="660" t="s">
        <v>141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623239</v>
      </c>
      <c r="CS28" s="658"/>
      <c r="CT28" s="658"/>
      <c r="CU28" s="658"/>
      <c r="CV28" s="658"/>
      <c r="CW28" s="658"/>
      <c r="CX28" s="658"/>
      <c r="CY28" s="659"/>
      <c r="CZ28" s="660">
        <v>12</v>
      </c>
      <c r="DA28" s="672"/>
      <c r="DB28" s="672"/>
      <c r="DC28" s="673"/>
      <c r="DD28" s="663">
        <v>606903</v>
      </c>
      <c r="DE28" s="658"/>
      <c r="DF28" s="658"/>
      <c r="DG28" s="658"/>
      <c r="DH28" s="658"/>
      <c r="DI28" s="658"/>
      <c r="DJ28" s="658"/>
      <c r="DK28" s="659"/>
      <c r="DL28" s="663">
        <v>606903</v>
      </c>
      <c r="DM28" s="658"/>
      <c r="DN28" s="658"/>
      <c r="DO28" s="658"/>
      <c r="DP28" s="658"/>
      <c r="DQ28" s="658"/>
      <c r="DR28" s="658"/>
      <c r="DS28" s="658"/>
      <c r="DT28" s="658"/>
      <c r="DU28" s="658"/>
      <c r="DV28" s="659"/>
      <c r="DW28" s="660">
        <v>15.7</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12559</v>
      </c>
      <c r="S29" s="658"/>
      <c r="T29" s="658"/>
      <c r="U29" s="658"/>
      <c r="V29" s="658"/>
      <c r="W29" s="658"/>
      <c r="X29" s="658"/>
      <c r="Y29" s="659"/>
      <c r="Z29" s="695">
        <v>0.2</v>
      </c>
      <c r="AA29" s="695"/>
      <c r="AB29" s="695"/>
      <c r="AC29" s="695"/>
      <c r="AD29" s="696" t="s">
        <v>141</v>
      </c>
      <c r="AE29" s="696"/>
      <c r="AF29" s="696"/>
      <c r="AG29" s="696"/>
      <c r="AH29" s="696"/>
      <c r="AI29" s="696"/>
      <c r="AJ29" s="696"/>
      <c r="AK29" s="696"/>
      <c r="AL29" s="660" t="s">
        <v>142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623239</v>
      </c>
      <c r="CS29" s="670"/>
      <c r="CT29" s="670"/>
      <c r="CU29" s="670"/>
      <c r="CV29" s="670"/>
      <c r="CW29" s="670"/>
      <c r="CX29" s="670"/>
      <c r="CY29" s="671"/>
      <c r="CZ29" s="660">
        <v>12</v>
      </c>
      <c r="DA29" s="672"/>
      <c r="DB29" s="672"/>
      <c r="DC29" s="673"/>
      <c r="DD29" s="663">
        <v>606903</v>
      </c>
      <c r="DE29" s="670"/>
      <c r="DF29" s="670"/>
      <c r="DG29" s="670"/>
      <c r="DH29" s="670"/>
      <c r="DI29" s="670"/>
      <c r="DJ29" s="670"/>
      <c r="DK29" s="671"/>
      <c r="DL29" s="663">
        <v>606903</v>
      </c>
      <c r="DM29" s="670"/>
      <c r="DN29" s="670"/>
      <c r="DO29" s="670"/>
      <c r="DP29" s="670"/>
      <c r="DQ29" s="670"/>
      <c r="DR29" s="670"/>
      <c r="DS29" s="670"/>
      <c r="DT29" s="670"/>
      <c r="DU29" s="670"/>
      <c r="DV29" s="671"/>
      <c r="DW29" s="660">
        <v>15.7</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567391</v>
      </c>
      <c r="S30" s="658"/>
      <c r="T30" s="658"/>
      <c r="U30" s="658"/>
      <c r="V30" s="658"/>
      <c r="W30" s="658"/>
      <c r="X30" s="658"/>
      <c r="Y30" s="659"/>
      <c r="Z30" s="695">
        <v>9.8000000000000007</v>
      </c>
      <c r="AA30" s="695"/>
      <c r="AB30" s="695"/>
      <c r="AC30" s="695"/>
      <c r="AD30" s="696" t="s">
        <v>142</v>
      </c>
      <c r="AE30" s="696"/>
      <c r="AF30" s="696"/>
      <c r="AG30" s="696"/>
      <c r="AH30" s="696"/>
      <c r="AI30" s="696"/>
      <c r="AJ30" s="696"/>
      <c r="AK30" s="696"/>
      <c r="AL30" s="660" t="s">
        <v>142</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613887</v>
      </c>
      <c r="CS30" s="658"/>
      <c r="CT30" s="658"/>
      <c r="CU30" s="658"/>
      <c r="CV30" s="658"/>
      <c r="CW30" s="658"/>
      <c r="CX30" s="658"/>
      <c r="CY30" s="659"/>
      <c r="CZ30" s="660">
        <v>11.8</v>
      </c>
      <c r="DA30" s="672"/>
      <c r="DB30" s="672"/>
      <c r="DC30" s="673"/>
      <c r="DD30" s="663">
        <v>597551</v>
      </c>
      <c r="DE30" s="658"/>
      <c r="DF30" s="658"/>
      <c r="DG30" s="658"/>
      <c r="DH30" s="658"/>
      <c r="DI30" s="658"/>
      <c r="DJ30" s="658"/>
      <c r="DK30" s="659"/>
      <c r="DL30" s="663">
        <v>597551</v>
      </c>
      <c r="DM30" s="658"/>
      <c r="DN30" s="658"/>
      <c r="DO30" s="658"/>
      <c r="DP30" s="658"/>
      <c r="DQ30" s="658"/>
      <c r="DR30" s="658"/>
      <c r="DS30" s="658"/>
      <c r="DT30" s="658"/>
      <c r="DU30" s="658"/>
      <c r="DV30" s="659"/>
      <c r="DW30" s="660">
        <v>15.5</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142</v>
      </c>
      <c r="S31" s="658"/>
      <c r="T31" s="658"/>
      <c r="U31" s="658"/>
      <c r="V31" s="658"/>
      <c r="W31" s="658"/>
      <c r="X31" s="658"/>
      <c r="Y31" s="659"/>
      <c r="Z31" s="695" t="s">
        <v>142</v>
      </c>
      <c r="AA31" s="695"/>
      <c r="AB31" s="695"/>
      <c r="AC31" s="695"/>
      <c r="AD31" s="696" t="s">
        <v>141</v>
      </c>
      <c r="AE31" s="696"/>
      <c r="AF31" s="696"/>
      <c r="AG31" s="696"/>
      <c r="AH31" s="696"/>
      <c r="AI31" s="696"/>
      <c r="AJ31" s="696"/>
      <c r="AK31" s="696"/>
      <c r="AL31" s="660" t="s">
        <v>142</v>
      </c>
      <c r="AM31" s="661"/>
      <c r="AN31" s="661"/>
      <c r="AO31" s="697"/>
      <c r="AP31" s="729" t="s">
        <v>315</v>
      </c>
      <c r="AQ31" s="730"/>
      <c r="AR31" s="730"/>
      <c r="AS31" s="730"/>
      <c r="AT31" s="731" t="s">
        <v>316</v>
      </c>
      <c r="AU31" s="218"/>
      <c r="AV31" s="218"/>
      <c r="AW31" s="218"/>
      <c r="AX31" s="715" t="s">
        <v>191</v>
      </c>
      <c r="AY31" s="716"/>
      <c r="AZ31" s="716"/>
      <c r="BA31" s="716"/>
      <c r="BB31" s="716"/>
      <c r="BC31" s="716"/>
      <c r="BD31" s="716"/>
      <c r="BE31" s="716"/>
      <c r="BF31" s="717"/>
      <c r="BG31" s="719">
        <v>99.8</v>
      </c>
      <c r="BH31" s="720"/>
      <c r="BI31" s="720"/>
      <c r="BJ31" s="720"/>
      <c r="BK31" s="720"/>
      <c r="BL31" s="720"/>
      <c r="BM31" s="721">
        <v>99.6</v>
      </c>
      <c r="BN31" s="720"/>
      <c r="BO31" s="720"/>
      <c r="BP31" s="720"/>
      <c r="BQ31" s="722"/>
      <c r="BR31" s="719">
        <v>99.8</v>
      </c>
      <c r="BS31" s="720"/>
      <c r="BT31" s="720"/>
      <c r="BU31" s="720"/>
      <c r="BV31" s="720"/>
      <c r="BW31" s="720"/>
      <c r="BX31" s="721">
        <v>99.6</v>
      </c>
      <c r="BY31" s="720"/>
      <c r="BZ31" s="720"/>
      <c r="CA31" s="720"/>
      <c r="CB31" s="722"/>
      <c r="CD31" s="678"/>
      <c r="CE31" s="679"/>
      <c r="CF31" s="654" t="s">
        <v>317</v>
      </c>
      <c r="CG31" s="655"/>
      <c r="CH31" s="655"/>
      <c r="CI31" s="655"/>
      <c r="CJ31" s="655"/>
      <c r="CK31" s="655"/>
      <c r="CL31" s="655"/>
      <c r="CM31" s="655"/>
      <c r="CN31" s="655"/>
      <c r="CO31" s="655"/>
      <c r="CP31" s="655"/>
      <c r="CQ31" s="656"/>
      <c r="CR31" s="657">
        <v>9352</v>
      </c>
      <c r="CS31" s="670"/>
      <c r="CT31" s="670"/>
      <c r="CU31" s="670"/>
      <c r="CV31" s="670"/>
      <c r="CW31" s="670"/>
      <c r="CX31" s="670"/>
      <c r="CY31" s="671"/>
      <c r="CZ31" s="660">
        <v>0.2</v>
      </c>
      <c r="DA31" s="672"/>
      <c r="DB31" s="672"/>
      <c r="DC31" s="673"/>
      <c r="DD31" s="663">
        <v>9352</v>
      </c>
      <c r="DE31" s="670"/>
      <c r="DF31" s="670"/>
      <c r="DG31" s="670"/>
      <c r="DH31" s="670"/>
      <c r="DI31" s="670"/>
      <c r="DJ31" s="670"/>
      <c r="DK31" s="671"/>
      <c r="DL31" s="663">
        <v>9352</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293006</v>
      </c>
      <c r="S32" s="658"/>
      <c r="T32" s="658"/>
      <c r="U32" s="658"/>
      <c r="V32" s="658"/>
      <c r="W32" s="658"/>
      <c r="X32" s="658"/>
      <c r="Y32" s="659"/>
      <c r="Z32" s="695">
        <v>5.0999999999999996</v>
      </c>
      <c r="AA32" s="695"/>
      <c r="AB32" s="695"/>
      <c r="AC32" s="695"/>
      <c r="AD32" s="696" t="s">
        <v>141</v>
      </c>
      <c r="AE32" s="696"/>
      <c r="AF32" s="696"/>
      <c r="AG32" s="696"/>
      <c r="AH32" s="696"/>
      <c r="AI32" s="696"/>
      <c r="AJ32" s="696"/>
      <c r="AK32" s="696"/>
      <c r="AL32" s="660" t="s">
        <v>142</v>
      </c>
      <c r="AM32" s="661"/>
      <c r="AN32" s="661"/>
      <c r="AO32" s="697"/>
      <c r="AP32" s="698"/>
      <c r="AQ32" s="699"/>
      <c r="AR32" s="699"/>
      <c r="AS32" s="699"/>
      <c r="AT32" s="732"/>
      <c r="AU32" s="214" t="s">
        <v>319</v>
      </c>
      <c r="AX32" s="654" t="s">
        <v>320</v>
      </c>
      <c r="AY32" s="655"/>
      <c r="AZ32" s="655"/>
      <c r="BA32" s="655"/>
      <c r="BB32" s="655"/>
      <c r="BC32" s="655"/>
      <c r="BD32" s="655"/>
      <c r="BE32" s="655"/>
      <c r="BF32" s="656"/>
      <c r="BG32" s="723">
        <v>99.8</v>
      </c>
      <c r="BH32" s="670"/>
      <c r="BI32" s="670"/>
      <c r="BJ32" s="670"/>
      <c r="BK32" s="670"/>
      <c r="BL32" s="670"/>
      <c r="BM32" s="661">
        <v>99.4</v>
      </c>
      <c r="BN32" s="670"/>
      <c r="BO32" s="670"/>
      <c r="BP32" s="670"/>
      <c r="BQ32" s="693"/>
      <c r="BR32" s="723">
        <v>99.8</v>
      </c>
      <c r="BS32" s="670"/>
      <c r="BT32" s="670"/>
      <c r="BU32" s="670"/>
      <c r="BV32" s="670"/>
      <c r="BW32" s="670"/>
      <c r="BX32" s="661">
        <v>99.4</v>
      </c>
      <c r="BY32" s="670"/>
      <c r="BZ32" s="670"/>
      <c r="CA32" s="670"/>
      <c r="CB32" s="693"/>
      <c r="CD32" s="680"/>
      <c r="CE32" s="681"/>
      <c r="CF32" s="654" t="s">
        <v>321</v>
      </c>
      <c r="CG32" s="655"/>
      <c r="CH32" s="655"/>
      <c r="CI32" s="655"/>
      <c r="CJ32" s="655"/>
      <c r="CK32" s="655"/>
      <c r="CL32" s="655"/>
      <c r="CM32" s="655"/>
      <c r="CN32" s="655"/>
      <c r="CO32" s="655"/>
      <c r="CP32" s="655"/>
      <c r="CQ32" s="656"/>
      <c r="CR32" s="657" t="s">
        <v>142</v>
      </c>
      <c r="CS32" s="658"/>
      <c r="CT32" s="658"/>
      <c r="CU32" s="658"/>
      <c r="CV32" s="658"/>
      <c r="CW32" s="658"/>
      <c r="CX32" s="658"/>
      <c r="CY32" s="659"/>
      <c r="CZ32" s="660" t="s">
        <v>142</v>
      </c>
      <c r="DA32" s="672"/>
      <c r="DB32" s="672"/>
      <c r="DC32" s="673"/>
      <c r="DD32" s="663" t="s">
        <v>142</v>
      </c>
      <c r="DE32" s="658"/>
      <c r="DF32" s="658"/>
      <c r="DG32" s="658"/>
      <c r="DH32" s="658"/>
      <c r="DI32" s="658"/>
      <c r="DJ32" s="658"/>
      <c r="DK32" s="659"/>
      <c r="DL32" s="663" t="s">
        <v>142</v>
      </c>
      <c r="DM32" s="658"/>
      <c r="DN32" s="658"/>
      <c r="DO32" s="658"/>
      <c r="DP32" s="658"/>
      <c r="DQ32" s="658"/>
      <c r="DR32" s="658"/>
      <c r="DS32" s="658"/>
      <c r="DT32" s="658"/>
      <c r="DU32" s="658"/>
      <c r="DV32" s="659"/>
      <c r="DW32" s="660" t="s">
        <v>141</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46091</v>
      </c>
      <c r="S33" s="658"/>
      <c r="T33" s="658"/>
      <c r="U33" s="658"/>
      <c r="V33" s="658"/>
      <c r="W33" s="658"/>
      <c r="X33" s="658"/>
      <c r="Y33" s="659"/>
      <c r="Z33" s="695">
        <v>0.8</v>
      </c>
      <c r="AA33" s="695"/>
      <c r="AB33" s="695"/>
      <c r="AC33" s="695"/>
      <c r="AD33" s="696" t="s">
        <v>142</v>
      </c>
      <c r="AE33" s="696"/>
      <c r="AF33" s="696"/>
      <c r="AG33" s="696"/>
      <c r="AH33" s="696"/>
      <c r="AI33" s="696"/>
      <c r="AJ33" s="696"/>
      <c r="AK33" s="696"/>
      <c r="AL33" s="660" t="s">
        <v>142</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99.9</v>
      </c>
      <c r="BH33" s="642"/>
      <c r="BI33" s="642"/>
      <c r="BJ33" s="642"/>
      <c r="BK33" s="642"/>
      <c r="BL33" s="642"/>
      <c r="BM33" s="688">
        <v>99.8</v>
      </c>
      <c r="BN33" s="642"/>
      <c r="BO33" s="642"/>
      <c r="BP33" s="642"/>
      <c r="BQ33" s="705"/>
      <c r="BR33" s="718">
        <v>99.8</v>
      </c>
      <c r="BS33" s="642"/>
      <c r="BT33" s="642"/>
      <c r="BU33" s="642"/>
      <c r="BV33" s="642"/>
      <c r="BW33" s="642"/>
      <c r="BX33" s="688">
        <v>99.8</v>
      </c>
      <c r="BY33" s="642"/>
      <c r="BZ33" s="642"/>
      <c r="CA33" s="642"/>
      <c r="CB33" s="705"/>
      <c r="CD33" s="654" t="s">
        <v>324</v>
      </c>
      <c r="CE33" s="655"/>
      <c r="CF33" s="655"/>
      <c r="CG33" s="655"/>
      <c r="CH33" s="655"/>
      <c r="CI33" s="655"/>
      <c r="CJ33" s="655"/>
      <c r="CK33" s="655"/>
      <c r="CL33" s="655"/>
      <c r="CM33" s="655"/>
      <c r="CN33" s="655"/>
      <c r="CO33" s="655"/>
      <c r="CP33" s="655"/>
      <c r="CQ33" s="656"/>
      <c r="CR33" s="657">
        <v>2529910</v>
      </c>
      <c r="CS33" s="670"/>
      <c r="CT33" s="670"/>
      <c r="CU33" s="670"/>
      <c r="CV33" s="670"/>
      <c r="CW33" s="670"/>
      <c r="CX33" s="670"/>
      <c r="CY33" s="671"/>
      <c r="CZ33" s="660">
        <v>48.6</v>
      </c>
      <c r="DA33" s="672"/>
      <c r="DB33" s="672"/>
      <c r="DC33" s="673"/>
      <c r="DD33" s="663">
        <v>2124359</v>
      </c>
      <c r="DE33" s="670"/>
      <c r="DF33" s="670"/>
      <c r="DG33" s="670"/>
      <c r="DH33" s="670"/>
      <c r="DI33" s="670"/>
      <c r="DJ33" s="670"/>
      <c r="DK33" s="671"/>
      <c r="DL33" s="663">
        <v>1513927</v>
      </c>
      <c r="DM33" s="670"/>
      <c r="DN33" s="670"/>
      <c r="DO33" s="670"/>
      <c r="DP33" s="670"/>
      <c r="DQ33" s="670"/>
      <c r="DR33" s="670"/>
      <c r="DS33" s="670"/>
      <c r="DT33" s="670"/>
      <c r="DU33" s="670"/>
      <c r="DV33" s="671"/>
      <c r="DW33" s="660">
        <v>39.299999999999997</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84947</v>
      </c>
      <c r="S34" s="658"/>
      <c r="T34" s="658"/>
      <c r="U34" s="658"/>
      <c r="V34" s="658"/>
      <c r="W34" s="658"/>
      <c r="X34" s="658"/>
      <c r="Y34" s="659"/>
      <c r="Z34" s="695">
        <v>1.5</v>
      </c>
      <c r="AA34" s="695"/>
      <c r="AB34" s="695"/>
      <c r="AC34" s="695"/>
      <c r="AD34" s="696" t="s">
        <v>142</v>
      </c>
      <c r="AE34" s="696"/>
      <c r="AF34" s="696"/>
      <c r="AG34" s="696"/>
      <c r="AH34" s="696"/>
      <c r="AI34" s="696"/>
      <c r="AJ34" s="696"/>
      <c r="AK34" s="696"/>
      <c r="AL34" s="660" t="s">
        <v>141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902852</v>
      </c>
      <c r="CS34" s="658"/>
      <c r="CT34" s="658"/>
      <c r="CU34" s="658"/>
      <c r="CV34" s="658"/>
      <c r="CW34" s="658"/>
      <c r="CX34" s="658"/>
      <c r="CY34" s="659"/>
      <c r="CZ34" s="660">
        <v>17.3</v>
      </c>
      <c r="DA34" s="672"/>
      <c r="DB34" s="672"/>
      <c r="DC34" s="673"/>
      <c r="DD34" s="663">
        <v>724736</v>
      </c>
      <c r="DE34" s="658"/>
      <c r="DF34" s="658"/>
      <c r="DG34" s="658"/>
      <c r="DH34" s="658"/>
      <c r="DI34" s="658"/>
      <c r="DJ34" s="658"/>
      <c r="DK34" s="659"/>
      <c r="DL34" s="663">
        <v>598134</v>
      </c>
      <c r="DM34" s="658"/>
      <c r="DN34" s="658"/>
      <c r="DO34" s="658"/>
      <c r="DP34" s="658"/>
      <c r="DQ34" s="658"/>
      <c r="DR34" s="658"/>
      <c r="DS34" s="658"/>
      <c r="DT34" s="658"/>
      <c r="DU34" s="658"/>
      <c r="DV34" s="659"/>
      <c r="DW34" s="660">
        <v>15.5</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137721</v>
      </c>
      <c r="S35" s="658"/>
      <c r="T35" s="658"/>
      <c r="U35" s="658"/>
      <c r="V35" s="658"/>
      <c r="W35" s="658"/>
      <c r="X35" s="658"/>
      <c r="Y35" s="659"/>
      <c r="Z35" s="695">
        <v>2.4</v>
      </c>
      <c r="AA35" s="695"/>
      <c r="AB35" s="695"/>
      <c r="AC35" s="695"/>
      <c r="AD35" s="696" t="s">
        <v>142</v>
      </c>
      <c r="AE35" s="696"/>
      <c r="AF35" s="696"/>
      <c r="AG35" s="696"/>
      <c r="AH35" s="696"/>
      <c r="AI35" s="696"/>
      <c r="AJ35" s="696"/>
      <c r="AK35" s="696"/>
      <c r="AL35" s="660" t="s">
        <v>142</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203785</v>
      </c>
      <c r="CS35" s="670"/>
      <c r="CT35" s="670"/>
      <c r="CU35" s="670"/>
      <c r="CV35" s="670"/>
      <c r="CW35" s="670"/>
      <c r="CX35" s="670"/>
      <c r="CY35" s="671"/>
      <c r="CZ35" s="660">
        <v>3.9</v>
      </c>
      <c r="DA35" s="672"/>
      <c r="DB35" s="672"/>
      <c r="DC35" s="673"/>
      <c r="DD35" s="663">
        <v>193562</v>
      </c>
      <c r="DE35" s="670"/>
      <c r="DF35" s="670"/>
      <c r="DG35" s="670"/>
      <c r="DH35" s="670"/>
      <c r="DI35" s="670"/>
      <c r="DJ35" s="670"/>
      <c r="DK35" s="671"/>
      <c r="DL35" s="663">
        <v>192547</v>
      </c>
      <c r="DM35" s="670"/>
      <c r="DN35" s="670"/>
      <c r="DO35" s="670"/>
      <c r="DP35" s="670"/>
      <c r="DQ35" s="670"/>
      <c r="DR35" s="670"/>
      <c r="DS35" s="670"/>
      <c r="DT35" s="670"/>
      <c r="DU35" s="670"/>
      <c r="DV35" s="671"/>
      <c r="DW35" s="660">
        <v>5</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247531</v>
      </c>
      <c r="S36" s="658"/>
      <c r="T36" s="658"/>
      <c r="U36" s="658"/>
      <c r="V36" s="658"/>
      <c r="W36" s="658"/>
      <c r="X36" s="658"/>
      <c r="Y36" s="659"/>
      <c r="Z36" s="695">
        <v>4.3</v>
      </c>
      <c r="AA36" s="695"/>
      <c r="AB36" s="695"/>
      <c r="AC36" s="695"/>
      <c r="AD36" s="696" t="s">
        <v>141</v>
      </c>
      <c r="AE36" s="696"/>
      <c r="AF36" s="696"/>
      <c r="AG36" s="696"/>
      <c r="AH36" s="696"/>
      <c r="AI36" s="696"/>
      <c r="AJ36" s="696"/>
      <c r="AK36" s="696"/>
      <c r="AL36" s="660" t="s">
        <v>142</v>
      </c>
      <c r="AM36" s="661"/>
      <c r="AN36" s="661"/>
      <c r="AO36" s="697"/>
      <c r="AP36" s="222"/>
      <c r="AQ36" s="706" t="s">
        <v>332</v>
      </c>
      <c r="AR36" s="707"/>
      <c r="AS36" s="707"/>
      <c r="AT36" s="707"/>
      <c r="AU36" s="707"/>
      <c r="AV36" s="707"/>
      <c r="AW36" s="707"/>
      <c r="AX36" s="707"/>
      <c r="AY36" s="708"/>
      <c r="AZ36" s="712">
        <v>378717</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4131</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987527</v>
      </c>
      <c r="CS36" s="658"/>
      <c r="CT36" s="658"/>
      <c r="CU36" s="658"/>
      <c r="CV36" s="658"/>
      <c r="CW36" s="658"/>
      <c r="CX36" s="658"/>
      <c r="CY36" s="659"/>
      <c r="CZ36" s="660">
        <v>19</v>
      </c>
      <c r="DA36" s="672"/>
      <c r="DB36" s="672"/>
      <c r="DC36" s="673"/>
      <c r="DD36" s="663">
        <v>854459</v>
      </c>
      <c r="DE36" s="658"/>
      <c r="DF36" s="658"/>
      <c r="DG36" s="658"/>
      <c r="DH36" s="658"/>
      <c r="DI36" s="658"/>
      <c r="DJ36" s="658"/>
      <c r="DK36" s="659"/>
      <c r="DL36" s="663">
        <v>429958</v>
      </c>
      <c r="DM36" s="658"/>
      <c r="DN36" s="658"/>
      <c r="DO36" s="658"/>
      <c r="DP36" s="658"/>
      <c r="DQ36" s="658"/>
      <c r="DR36" s="658"/>
      <c r="DS36" s="658"/>
      <c r="DT36" s="658"/>
      <c r="DU36" s="658"/>
      <c r="DV36" s="659"/>
      <c r="DW36" s="660">
        <v>11.2</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37866</v>
      </c>
      <c r="S37" s="658"/>
      <c r="T37" s="658"/>
      <c r="U37" s="658"/>
      <c r="V37" s="658"/>
      <c r="W37" s="658"/>
      <c r="X37" s="658"/>
      <c r="Y37" s="659"/>
      <c r="Z37" s="695">
        <v>0.7</v>
      </c>
      <c r="AA37" s="695"/>
      <c r="AB37" s="695"/>
      <c r="AC37" s="695"/>
      <c r="AD37" s="696">
        <v>15</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136183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-2000</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256481</v>
      </c>
      <c r="CS37" s="670"/>
      <c r="CT37" s="670"/>
      <c r="CU37" s="670"/>
      <c r="CV37" s="670"/>
      <c r="CW37" s="670"/>
      <c r="CX37" s="670"/>
      <c r="CY37" s="671"/>
      <c r="CZ37" s="660">
        <v>4.9000000000000004</v>
      </c>
      <c r="DA37" s="672"/>
      <c r="DB37" s="672"/>
      <c r="DC37" s="673"/>
      <c r="DD37" s="663">
        <v>256481</v>
      </c>
      <c r="DE37" s="670"/>
      <c r="DF37" s="670"/>
      <c r="DG37" s="670"/>
      <c r="DH37" s="670"/>
      <c r="DI37" s="670"/>
      <c r="DJ37" s="670"/>
      <c r="DK37" s="671"/>
      <c r="DL37" s="663">
        <v>253960</v>
      </c>
      <c r="DM37" s="670"/>
      <c r="DN37" s="670"/>
      <c r="DO37" s="670"/>
      <c r="DP37" s="670"/>
      <c r="DQ37" s="670"/>
      <c r="DR37" s="670"/>
      <c r="DS37" s="670"/>
      <c r="DT37" s="670"/>
      <c r="DU37" s="670"/>
      <c r="DV37" s="671"/>
      <c r="DW37" s="660">
        <v>6.6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186618</v>
      </c>
      <c r="S38" s="658"/>
      <c r="T38" s="658"/>
      <c r="U38" s="658"/>
      <c r="V38" s="658"/>
      <c r="W38" s="658"/>
      <c r="X38" s="658"/>
      <c r="Y38" s="659"/>
      <c r="Z38" s="695">
        <v>3.2</v>
      </c>
      <c r="AA38" s="695"/>
      <c r="AB38" s="695"/>
      <c r="AC38" s="695"/>
      <c r="AD38" s="696" t="s">
        <v>142</v>
      </c>
      <c r="AE38" s="696"/>
      <c r="AF38" s="696"/>
      <c r="AG38" s="696"/>
      <c r="AH38" s="696"/>
      <c r="AI38" s="696"/>
      <c r="AJ38" s="696"/>
      <c r="AK38" s="696"/>
      <c r="AL38" s="660" t="s">
        <v>141</v>
      </c>
      <c r="AM38" s="661"/>
      <c r="AN38" s="661"/>
      <c r="AO38" s="697"/>
      <c r="AQ38" s="690" t="s">
        <v>340</v>
      </c>
      <c r="AR38" s="691"/>
      <c r="AS38" s="691"/>
      <c r="AT38" s="691"/>
      <c r="AU38" s="691"/>
      <c r="AV38" s="691"/>
      <c r="AW38" s="691"/>
      <c r="AX38" s="691"/>
      <c r="AY38" s="692"/>
      <c r="AZ38" s="657">
        <v>4884</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624</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375599</v>
      </c>
      <c r="CS38" s="658"/>
      <c r="CT38" s="658"/>
      <c r="CU38" s="658"/>
      <c r="CV38" s="658"/>
      <c r="CW38" s="658"/>
      <c r="CX38" s="658"/>
      <c r="CY38" s="659"/>
      <c r="CZ38" s="660">
        <v>7.2</v>
      </c>
      <c r="DA38" s="672"/>
      <c r="DB38" s="672"/>
      <c r="DC38" s="673"/>
      <c r="DD38" s="663">
        <v>328495</v>
      </c>
      <c r="DE38" s="658"/>
      <c r="DF38" s="658"/>
      <c r="DG38" s="658"/>
      <c r="DH38" s="658"/>
      <c r="DI38" s="658"/>
      <c r="DJ38" s="658"/>
      <c r="DK38" s="659"/>
      <c r="DL38" s="663">
        <v>293288</v>
      </c>
      <c r="DM38" s="658"/>
      <c r="DN38" s="658"/>
      <c r="DO38" s="658"/>
      <c r="DP38" s="658"/>
      <c r="DQ38" s="658"/>
      <c r="DR38" s="658"/>
      <c r="DS38" s="658"/>
      <c r="DT38" s="658"/>
      <c r="DU38" s="658"/>
      <c r="DV38" s="659"/>
      <c r="DW38" s="660">
        <v>7.6</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142</v>
      </c>
      <c r="S39" s="658"/>
      <c r="T39" s="658"/>
      <c r="U39" s="658"/>
      <c r="V39" s="658"/>
      <c r="W39" s="658"/>
      <c r="X39" s="658"/>
      <c r="Y39" s="659"/>
      <c r="Z39" s="695" t="s">
        <v>142</v>
      </c>
      <c r="AA39" s="695"/>
      <c r="AB39" s="695"/>
      <c r="AC39" s="695"/>
      <c r="AD39" s="696" t="s">
        <v>142</v>
      </c>
      <c r="AE39" s="696"/>
      <c r="AF39" s="696"/>
      <c r="AG39" s="696"/>
      <c r="AH39" s="696"/>
      <c r="AI39" s="696"/>
      <c r="AJ39" s="696"/>
      <c r="AK39" s="696"/>
      <c r="AL39" s="660" t="s">
        <v>142</v>
      </c>
      <c r="AM39" s="661"/>
      <c r="AN39" s="661"/>
      <c r="AO39" s="697"/>
      <c r="AQ39" s="690" t="s">
        <v>344</v>
      </c>
      <c r="AR39" s="691"/>
      <c r="AS39" s="691"/>
      <c r="AT39" s="691"/>
      <c r="AU39" s="691"/>
      <c r="AV39" s="691"/>
      <c r="AW39" s="691"/>
      <c r="AX39" s="691"/>
      <c r="AY39" s="692"/>
      <c r="AZ39" s="657" t="s">
        <v>142</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974</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32040</v>
      </c>
      <c r="CS39" s="670"/>
      <c r="CT39" s="670"/>
      <c r="CU39" s="670"/>
      <c r="CV39" s="670"/>
      <c r="CW39" s="670"/>
      <c r="CX39" s="670"/>
      <c r="CY39" s="671"/>
      <c r="CZ39" s="660">
        <v>0.6</v>
      </c>
      <c r="DA39" s="672"/>
      <c r="DB39" s="672"/>
      <c r="DC39" s="673"/>
      <c r="DD39" s="663" t="s">
        <v>142</v>
      </c>
      <c r="DE39" s="670"/>
      <c r="DF39" s="670"/>
      <c r="DG39" s="670"/>
      <c r="DH39" s="670"/>
      <c r="DI39" s="670"/>
      <c r="DJ39" s="670"/>
      <c r="DK39" s="671"/>
      <c r="DL39" s="663" t="s">
        <v>141</v>
      </c>
      <c r="DM39" s="670"/>
      <c r="DN39" s="670"/>
      <c r="DO39" s="670"/>
      <c r="DP39" s="670"/>
      <c r="DQ39" s="670"/>
      <c r="DR39" s="670"/>
      <c r="DS39" s="670"/>
      <c r="DT39" s="670"/>
      <c r="DU39" s="670"/>
      <c r="DV39" s="671"/>
      <c r="DW39" s="660" t="s">
        <v>142</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31318</v>
      </c>
      <c r="S40" s="658"/>
      <c r="T40" s="658"/>
      <c r="U40" s="658"/>
      <c r="V40" s="658"/>
      <c r="W40" s="658"/>
      <c r="X40" s="658"/>
      <c r="Y40" s="659"/>
      <c r="Z40" s="695">
        <v>0.5</v>
      </c>
      <c r="AA40" s="695"/>
      <c r="AB40" s="695"/>
      <c r="AC40" s="695"/>
      <c r="AD40" s="696" t="s">
        <v>142</v>
      </c>
      <c r="AE40" s="696"/>
      <c r="AF40" s="696"/>
      <c r="AG40" s="696"/>
      <c r="AH40" s="696"/>
      <c r="AI40" s="696"/>
      <c r="AJ40" s="696"/>
      <c r="AK40" s="696"/>
      <c r="AL40" s="660" t="s">
        <v>142</v>
      </c>
      <c r="AM40" s="661"/>
      <c r="AN40" s="661"/>
      <c r="AO40" s="697"/>
      <c r="AQ40" s="690" t="s">
        <v>348</v>
      </c>
      <c r="AR40" s="691"/>
      <c r="AS40" s="691"/>
      <c r="AT40" s="691"/>
      <c r="AU40" s="691"/>
      <c r="AV40" s="691"/>
      <c r="AW40" s="691"/>
      <c r="AX40" s="691"/>
      <c r="AY40" s="692"/>
      <c r="AZ40" s="657" t="s">
        <v>142</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110</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28107</v>
      </c>
      <c r="CS40" s="658"/>
      <c r="CT40" s="658"/>
      <c r="CU40" s="658"/>
      <c r="CV40" s="658"/>
      <c r="CW40" s="658"/>
      <c r="CX40" s="658"/>
      <c r="CY40" s="659"/>
      <c r="CZ40" s="660">
        <v>0.5</v>
      </c>
      <c r="DA40" s="672"/>
      <c r="DB40" s="672"/>
      <c r="DC40" s="673"/>
      <c r="DD40" s="663">
        <v>23107</v>
      </c>
      <c r="DE40" s="658"/>
      <c r="DF40" s="658"/>
      <c r="DG40" s="658"/>
      <c r="DH40" s="658"/>
      <c r="DI40" s="658"/>
      <c r="DJ40" s="658"/>
      <c r="DK40" s="659"/>
      <c r="DL40" s="663" t="s">
        <v>141</v>
      </c>
      <c r="DM40" s="658"/>
      <c r="DN40" s="658"/>
      <c r="DO40" s="658"/>
      <c r="DP40" s="658"/>
      <c r="DQ40" s="658"/>
      <c r="DR40" s="658"/>
      <c r="DS40" s="658"/>
      <c r="DT40" s="658"/>
      <c r="DU40" s="658"/>
      <c r="DV40" s="659"/>
      <c r="DW40" s="660" t="s">
        <v>142</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5787262</v>
      </c>
      <c r="S41" s="682"/>
      <c r="T41" s="682"/>
      <c r="U41" s="682"/>
      <c r="V41" s="682"/>
      <c r="W41" s="682"/>
      <c r="X41" s="682"/>
      <c r="Y41" s="685"/>
      <c r="Z41" s="686">
        <v>100</v>
      </c>
      <c r="AA41" s="686"/>
      <c r="AB41" s="686"/>
      <c r="AC41" s="686"/>
      <c r="AD41" s="687">
        <v>3822472</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64699</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141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356</v>
      </c>
      <c r="CS41" s="670"/>
      <c r="CT41" s="670"/>
      <c r="CU41" s="670"/>
      <c r="CV41" s="670"/>
      <c r="CW41" s="670"/>
      <c r="CX41" s="670"/>
      <c r="CY41" s="671"/>
      <c r="CZ41" s="660" t="s">
        <v>141</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172951</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332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775073</v>
      </c>
      <c r="CS42" s="670"/>
      <c r="CT42" s="670"/>
      <c r="CU42" s="670"/>
      <c r="CV42" s="670"/>
      <c r="CW42" s="670"/>
      <c r="CX42" s="670"/>
      <c r="CY42" s="671"/>
      <c r="CZ42" s="660">
        <v>14.9</v>
      </c>
      <c r="DA42" s="672"/>
      <c r="DB42" s="672"/>
      <c r="DC42" s="673"/>
      <c r="DD42" s="663">
        <v>310347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16718</v>
      </c>
      <c r="CS43" s="670"/>
      <c r="CT43" s="670"/>
      <c r="CU43" s="670"/>
      <c r="CV43" s="670"/>
      <c r="CW43" s="670"/>
      <c r="CX43" s="670"/>
      <c r="CY43" s="671"/>
      <c r="CZ43" s="660">
        <v>0.3</v>
      </c>
      <c r="DA43" s="672"/>
      <c r="DB43" s="672"/>
      <c r="DC43" s="673"/>
      <c r="DD43" s="663">
        <v>16718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363</v>
      </c>
      <c r="CG44" s="655"/>
      <c r="CH44" s="655"/>
      <c r="CI44" s="655"/>
      <c r="CJ44" s="655"/>
      <c r="CK44" s="655"/>
      <c r="CL44" s="655"/>
      <c r="CM44" s="655"/>
      <c r="CN44" s="655"/>
      <c r="CO44" s="655"/>
      <c r="CP44" s="655"/>
      <c r="CQ44" s="656"/>
      <c r="CR44" s="657">
        <v>752695</v>
      </c>
      <c r="CS44" s="658"/>
      <c r="CT44" s="658"/>
      <c r="CU44" s="658"/>
      <c r="CV44" s="658"/>
      <c r="CW44" s="658"/>
      <c r="CX44" s="658"/>
      <c r="CY44" s="659"/>
      <c r="CZ44" s="660">
        <v>14.5</v>
      </c>
      <c r="DA44" s="661"/>
      <c r="DB44" s="661"/>
      <c r="DC44" s="662"/>
      <c r="DD44" s="663">
        <v>287969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325256</v>
      </c>
      <c r="CS45" s="670"/>
      <c r="CT45" s="670"/>
      <c r="CU45" s="670"/>
      <c r="CV45" s="670"/>
      <c r="CW45" s="670"/>
      <c r="CX45" s="670"/>
      <c r="CY45" s="671"/>
      <c r="CZ45" s="660">
        <v>6.2</v>
      </c>
      <c r="DA45" s="672"/>
      <c r="DB45" s="672"/>
      <c r="DC45" s="673"/>
      <c r="DD45" s="663">
        <v>56240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420111</v>
      </c>
      <c r="CS46" s="658"/>
      <c r="CT46" s="658"/>
      <c r="CU46" s="658"/>
      <c r="CV46" s="658"/>
      <c r="CW46" s="658"/>
      <c r="CX46" s="658"/>
      <c r="CY46" s="659"/>
      <c r="CZ46" s="660">
        <v>8.1</v>
      </c>
      <c r="DA46" s="661"/>
      <c r="DB46" s="661"/>
      <c r="DC46" s="662"/>
      <c r="DD46" s="663">
        <v>224401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22378</v>
      </c>
      <c r="CS47" s="670"/>
      <c r="CT47" s="670"/>
      <c r="CU47" s="670"/>
      <c r="CV47" s="670"/>
      <c r="CW47" s="670"/>
      <c r="CX47" s="670"/>
      <c r="CY47" s="671"/>
      <c r="CZ47" s="660">
        <v>0.4</v>
      </c>
      <c r="DA47" s="672"/>
      <c r="DB47" s="672"/>
      <c r="DC47" s="673"/>
      <c r="DD47" s="663">
        <v>22378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141</v>
      </c>
      <c r="CS48" s="658"/>
      <c r="CT48" s="658"/>
      <c r="CU48" s="658"/>
      <c r="CV48" s="658"/>
      <c r="CW48" s="658"/>
      <c r="CX48" s="658"/>
      <c r="CY48" s="659"/>
      <c r="CZ48" s="660" t="s">
        <v>141</v>
      </c>
      <c r="DA48" s="661"/>
      <c r="DB48" s="661"/>
      <c r="DC48" s="662"/>
      <c r="DD48" s="663" t="s">
        <v>356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5206470</v>
      </c>
      <c r="CS49" s="642"/>
      <c r="CT49" s="642"/>
      <c r="CU49" s="642"/>
      <c r="CV49" s="642"/>
      <c r="CW49" s="642"/>
      <c r="CX49" s="642"/>
      <c r="CY49" s="643"/>
      <c r="CZ49" s="644">
        <v>100</v>
      </c>
      <c r="DA49" s="645"/>
      <c r="DB49" s="645"/>
      <c r="DC49" s="646"/>
      <c r="DD49" s="647">
        <v>3982403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t7FxidOjUTKGYD4Q+Wy1A+1k9AaMBTCAgN91Cfv72F9jDVyFx2670OwojdPg4K7y5/XMbKC4AP5FsS7W7agPw==" saltValue="JJzxHmCTiyfsV0OP/GQV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4" t="s">
        <v>370</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5" t="s">
        <v>371</v>
      </c>
      <c r="DK2" s="1126"/>
      <c r="DL2" s="1126"/>
      <c r="DM2" s="1126"/>
      <c r="DN2" s="1126"/>
      <c r="DO2" s="1127"/>
      <c r="DP2" s="228"/>
      <c r="DQ2" s="1125" t="s">
        <v>372</v>
      </c>
      <c r="DR2" s="1126"/>
      <c r="DS2" s="1126"/>
      <c r="DT2" s="1126"/>
      <c r="DU2" s="1126"/>
      <c r="DV2" s="1126"/>
      <c r="DW2" s="1126"/>
      <c r="DX2" s="1126"/>
      <c r="DY2" s="1126"/>
      <c r="DZ2" s="11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373</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28"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18" t="s">
        <v>389</v>
      </c>
      <c r="DH5" s="1119"/>
      <c r="DI5" s="1119"/>
      <c r="DJ5" s="1119"/>
      <c r="DK5" s="1120"/>
      <c r="DL5" s="1118" t="s">
        <v>390</v>
      </c>
      <c r="DM5" s="1119"/>
      <c r="DN5" s="1119"/>
      <c r="DO5" s="1119"/>
      <c r="DP5" s="1120"/>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29"/>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1"/>
      <c r="DH6" s="1122"/>
      <c r="DI6" s="1122"/>
      <c r="DJ6" s="1122"/>
      <c r="DK6" s="1123"/>
      <c r="DL6" s="1121"/>
      <c r="DM6" s="1122"/>
      <c r="DN6" s="1122"/>
      <c r="DO6" s="1122"/>
      <c r="DP6" s="1123"/>
      <c r="DQ6" s="1040"/>
      <c r="DR6" s="1041"/>
      <c r="DS6" s="1041"/>
      <c r="DT6" s="1041"/>
      <c r="DU6" s="1042"/>
      <c r="DV6" s="1040"/>
      <c r="DW6" s="1041"/>
      <c r="DX6" s="1041"/>
      <c r="DY6" s="1041"/>
      <c r="DZ6" s="1052"/>
      <c r="EA6" s="234"/>
    </row>
    <row r="7" spans="1:131" s="235" customFormat="1" ht="26.25" customHeight="1" thickTop="1" x14ac:dyDescent="0.15">
      <c r="A7" s="236">
        <v>1</v>
      </c>
      <c r="B7" s="1084" t="s">
        <v>392</v>
      </c>
      <c r="C7" s="1085"/>
      <c r="D7" s="1085"/>
      <c r="E7" s="1085"/>
      <c r="F7" s="1085"/>
      <c r="G7" s="1085"/>
      <c r="H7" s="1085"/>
      <c r="I7" s="1085"/>
      <c r="J7" s="1085"/>
      <c r="K7" s="1085"/>
      <c r="L7" s="1085"/>
      <c r="M7" s="1085"/>
      <c r="N7" s="1085"/>
      <c r="O7" s="1085"/>
      <c r="P7" s="1086"/>
      <c r="Q7" s="1136">
        <v>5787</v>
      </c>
      <c r="R7" s="1137"/>
      <c r="S7" s="1137"/>
      <c r="T7" s="1137"/>
      <c r="U7" s="1137"/>
      <c r="V7" s="1137">
        <v>5206</v>
      </c>
      <c r="W7" s="1137"/>
      <c r="X7" s="1137"/>
      <c r="Y7" s="1137"/>
      <c r="Z7" s="1137"/>
      <c r="AA7" s="1137">
        <v>581</v>
      </c>
      <c r="AB7" s="1137"/>
      <c r="AC7" s="1137"/>
      <c r="AD7" s="1137"/>
      <c r="AE7" s="1138"/>
      <c r="AF7" s="1139">
        <v>555</v>
      </c>
      <c r="AG7" s="1140"/>
      <c r="AH7" s="1140"/>
      <c r="AI7" s="1140"/>
      <c r="AJ7" s="1141"/>
      <c r="AK7" s="1142"/>
      <c r="AL7" s="1143"/>
      <c r="AM7" s="1143"/>
      <c r="AN7" s="1143"/>
      <c r="AO7" s="1143"/>
      <c r="AP7" s="1143">
        <v>4647</v>
      </c>
      <c r="AQ7" s="1143"/>
      <c r="AR7" s="1143"/>
      <c r="AS7" s="1143"/>
      <c r="AT7" s="1143"/>
      <c r="AU7" s="1144"/>
      <c r="AV7" s="1144"/>
      <c r="AW7" s="1144"/>
      <c r="AX7" s="1144"/>
      <c r="AY7" s="1145"/>
      <c r="AZ7" s="232"/>
      <c r="BA7" s="232"/>
      <c r="BB7" s="232"/>
      <c r="BC7" s="232"/>
      <c r="BD7" s="232"/>
      <c r="BE7" s="233"/>
      <c r="BF7" s="233"/>
      <c r="BG7" s="233"/>
      <c r="BH7" s="233"/>
      <c r="BI7" s="233"/>
      <c r="BJ7" s="233"/>
      <c r="BK7" s="233"/>
      <c r="BL7" s="233"/>
      <c r="BM7" s="233"/>
      <c r="BN7" s="233"/>
      <c r="BO7" s="233"/>
      <c r="BP7" s="233"/>
      <c r="BQ7" s="236">
        <v>1</v>
      </c>
      <c r="BR7" s="237"/>
      <c r="BS7" s="1133" t="s">
        <v>579</v>
      </c>
      <c r="BT7" s="1134"/>
      <c r="BU7" s="1134"/>
      <c r="BV7" s="1134"/>
      <c r="BW7" s="1134"/>
      <c r="BX7" s="1134"/>
      <c r="BY7" s="1134"/>
      <c r="BZ7" s="1134"/>
      <c r="CA7" s="1134"/>
      <c r="CB7" s="1134"/>
      <c r="CC7" s="1134"/>
      <c r="CD7" s="1134"/>
      <c r="CE7" s="1134"/>
      <c r="CF7" s="1134"/>
      <c r="CG7" s="1146"/>
      <c r="CH7" s="1130">
        <v>-16</v>
      </c>
      <c r="CI7" s="1131"/>
      <c r="CJ7" s="1131"/>
      <c r="CK7" s="1131"/>
      <c r="CL7" s="1132"/>
      <c r="CM7" s="1130">
        <v>29</v>
      </c>
      <c r="CN7" s="1131"/>
      <c r="CO7" s="1131"/>
      <c r="CP7" s="1131"/>
      <c r="CQ7" s="1132"/>
      <c r="CR7" s="1130">
        <v>47</v>
      </c>
      <c r="CS7" s="1131"/>
      <c r="CT7" s="1131"/>
      <c r="CU7" s="1131"/>
      <c r="CV7" s="1132"/>
      <c r="CW7" s="1130" t="s">
        <v>574</v>
      </c>
      <c r="CX7" s="1131"/>
      <c r="CY7" s="1131"/>
      <c r="CZ7" s="1131"/>
      <c r="DA7" s="1132"/>
      <c r="DB7" s="1130" t="s">
        <v>574</v>
      </c>
      <c r="DC7" s="1131"/>
      <c r="DD7" s="1131"/>
      <c r="DE7" s="1131"/>
      <c r="DF7" s="1132"/>
      <c r="DG7" s="1130" t="s">
        <v>574</v>
      </c>
      <c r="DH7" s="1131"/>
      <c r="DI7" s="1131"/>
      <c r="DJ7" s="1131"/>
      <c r="DK7" s="1132"/>
      <c r="DL7" s="1130" t="s">
        <v>574</v>
      </c>
      <c r="DM7" s="1131"/>
      <c r="DN7" s="1131"/>
      <c r="DO7" s="1131"/>
      <c r="DP7" s="1132"/>
      <c r="DQ7" s="1130" t="s">
        <v>574</v>
      </c>
      <c r="DR7" s="1131"/>
      <c r="DS7" s="1131"/>
      <c r="DT7" s="1131"/>
      <c r="DU7" s="1132"/>
      <c r="DV7" s="1133"/>
      <c r="DW7" s="1134"/>
      <c r="DX7" s="1134"/>
      <c r="DY7" s="1134"/>
      <c r="DZ7" s="1135"/>
      <c r="EA7" s="234"/>
    </row>
    <row r="8" spans="1:131" s="235" customFormat="1" ht="26.25" customHeight="1" x14ac:dyDescent="0.15">
      <c r="A8" s="238">
        <v>2</v>
      </c>
      <c r="B8" s="1067"/>
      <c r="C8" s="1068"/>
      <c r="D8" s="1068"/>
      <c r="E8" s="1068"/>
      <c r="F8" s="1068"/>
      <c r="G8" s="1068"/>
      <c r="H8" s="1068"/>
      <c r="I8" s="1068"/>
      <c r="J8" s="1068"/>
      <c r="K8" s="1068"/>
      <c r="L8" s="1068"/>
      <c r="M8" s="1068"/>
      <c r="N8" s="1068"/>
      <c r="O8" s="1068"/>
      <c r="P8" s="1069"/>
      <c r="Q8" s="1075"/>
      <c r="R8" s="1076"/>
      <c r="S8" s="1076"/>
      <c r="T8" s="1076"/>
      <c r="U8" s="1076"/>
      <c r="V8" s="1076"/>
      <c r="W8" s="1076"/>
      <c r="X8" s="1076"/>
      <c r="Y8" s="1076"/>
      <c r="Z8" s="1076"/>
      <c r="AA8" s="1076"/>
      <c r="AB8" s="1076"/>
      <c r="AC8" s="1076"/>
      <c r="AD8" s="1076"/>
      <c r="AE8" s="1077"/>
      <c r="AF8" s="1072"/>
      <c r="AG8" s="1073"/>
      <c r="AH8" s="1073"/>
      <c r="AI8" s="1073"/>
      <c r="AJ8" s="1074"/>
      <c r="AK8" s="1114"/>
      <c r="AL8" s="1115"/>
      <c r="AM8" s="1115"/>
      <c r="AN8" s="1115"/>
      <c r="AO8" s="1115"/>
      <c r="AP8" s="1115"/>
      <c r="AQ8" s="1115"/>
      <c r="AR8" s="1115"/>
      <c r="AS8" s="1115"/>
      <c r="AT8" s="1115"/>
      <c r="AU8" s="1116"/>
      <c r="AV8" s="1116"/>
      <c r="AW8" s="1116"/>
      <c r="AX8" s="1116"/>
      <c r="AY8" s="1117"/>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4"/>
      <c r="AL9" s="1115"/>
      <c r="AM9" s="1115"/>
      <c r="AN9" s="1115"/>
      <c r="AO9" s="1115"/>
      <c r="AP9" s="1115"/>
      <c r="AQ9" s="1115"/>
      <c r="AR9" s="1115"/>
      <c r="AS9" s="1115"/>
      <c r="AT9" s="1115"/>
      <c r="AU9" s="1116"/>
      <c r="AV9" s="1116"/>
      <c r="AW9" s="1116"/>
      <c r="AX9" s="1116"/>
      <c r="AY9" s="1117"/>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4"/>
      <c r="AL10" s="1115"/>
      <c r="AM10" s="1115"/>
      <c r="AN10" s="1115"/>
      <c r="AO10" s="1115"/>
      <c r="AP10" s="1115"/>
      <c r="AQ10" s="1115"/>
      <c r="AR10" s="1115"/>
      <c r="AS10" s="1115"/>
      <c r="AT10" s="1115"/>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4"/>
      <c r="AL11" s="1115"/>
      <c r="AM11" s="1115"/>
      <c r="AN11" s="1115"/>
      <c r="AO11" s="1115"/>
      <c r="AP11" s="1115"/>
      <c r="AQ11" s="1115"/>
      <c r="AR11" s="1115"/>
      <c r="AS11" s="1115"/>
      <c r="AT11" s="1115"/>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4"/>
      <c r="AL12" s="1115"/>
      <c r="AM12" s="1115"/>
      <c r="AN12" s="1115"/>
      <c r="AO12" s="1115"/>
      <c r="AP12" s="1115"/>
      <c r="AQ12" s="1115"/>
      <c r="AR12" s="1115"/>
      <c r="AS12" s="1115"/>
      <c r="AT12" s="1115"/>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4"/>
      <c r="AL13" s="1115"/>
      <c r="AM13" s="1115"/>
      <c r="AN13" s="1115"/>
      <c r="AO13" s="1115"/>
      <c r="AP13" s="1115"/>
      <c r="AQ13" s="1115"/>
      <c r="AR13" s="1115"/>
      <c r="AS13" s="1115"/>
      <c r="AT13" s="1115"/>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4"/>
      <c r="AL14" s="1115"/>
      <c r="AM14" s="1115"/>
      <c r="AN14" s="1115"/>
      <c r="AO14" s="1115"/>
      <c r="AP14" s="1115"/>
      <c r="AQ14" s="1115"/>
      <c r="AR14" s="1115"/>
      <c r="AS14" s="1115"/>
      <c r="AT14" s="1115"/>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4"/>
      <c r="AL15" s="1115"/>
      <c r="AM15" s="1115"/>
      <c r="AN15" s="1115"/>
      <c r="AO15" s="1115"/>
      <c r="AP15" s="1115"/>
      <c r="AQ15" s="1115"/>
      <c r="AR15" s="1115"/>
      <c r="AS15" s="1115"/>
      <c r="AT15" s="1115"/>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4"/>
      <c r="AL16" s="1115"/>
      <c r="AM16" s="1115"/>
      <c r="AN16" s="1115"/>
      <c r="AO16" s="1115"/>
      <c r="AP16" s="1115"/>
      <c r="AQ16" s="1115"/>
      <c r="AR16" s="1115"/>
      <c r="AS16" s="1115"/>
      <c r="AT16" s="1115"/>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4"/>
      <c r="AL17" s="1115"/>
      <c r="AM17" s="1115"/>
      <c r="AN17" s="1115"/>
      <c r="AO17" s="1115"/>
      <c r="AP17" s="1115"/>
      <c r="AQ17" s="1115"/>
      <c r="AR17" s="1115"/>
      <c r="AS17" s="1115"/>
      <c r="AT17" s="1115"/>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4"/>
      <c r="AL18" s="1115"/>
      <c r="AM18" s="1115"/>
      <c r="AN18" s="1115"/>
      <c r="AO18" s="1115"/>
      <c r="AP18" s="1115"/>
      <c r="AQ18" s="1115"/>
      <c r="AR18" s="1115"/>
      <c r="AS18" s="1115"/>
      <c r="AT18" s="1115"/>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4"/>
      <c r="AL19" s="1115"/>
      <c r="AM19" s="1115"/>
      <c r="AN19" s="1115"/>
      <c r="AO19" s="1115"/>
      <c r="AP19" s="1115"/>
      <c r="AQ19" s="1115"/>
      <c r="AR19" s="1115"/>
      <c r="AS19" s="1115"/>
      <c r="AT19" s="1115"/>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4"/>
      <c r="AL20" s="1115"/>
      <c r="AM20" s="1115"/>
      <c r="AN20" s="1115"/>
      <c r="AO20" s="1115"/>
      <c r="AP20" s="1115"/>
      <c r="AQ20" s="1115"/>
      <c r="AR20" s="1115"/>
      <c r="AS20" s="1115"/>
      <c r="AT20" s="1115"/>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4"/>
      <c r="AL21" s="1115"/>
      <c r="AM21" s="1115"/>
      <c r="AN21" s="1115"/>
      <c r="AO21" s="1115"/>
      <c r="AP21" s="1115"/>
      <c r="AQ21" s="1115"/>
      <c r="AR21" s="1115"/>
      <c r="AS21" s="1115"/>
      <c r="AT21" s="1115"/>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07"/>
      <c r="R22" s="1108"/>
      <c r="S22" s="1108"/>
      <c r="T22" s="1108"/>
      <c r="U22" s="1108"/>
      <c r="V22" s="1108"/>
      <c r="W22" s="1108"/>
      <c r="X22" s="1108"/>
      <c r="Y22" s="1108"/>
      <c r="Z22" s="1108"/>
      <c r="AA22" s="1108"/>
      <c r="AB22" s="1108"/>
      <c r="AC22" s="1108"/>
      <c r="AD22" s="1108"/>
      <c r="AE22" s="1109"/>
      <c r="AF22" s="1072"/>
      <c r="AG22" s="1073"/>
      <c r="AH22" s="1073"/>
      <c r="AI22" s="1073"/>
      <c r="AJ22" s="1074"/>
      <c r="AK22" s="1110"/>
      <c r="AL22" s="1111"/>
      <c r="AM22" s="1111"/>
      <c r="AN22" s="1111"/>
      <c r="AO22" s="1111"/>
      <c r="AP22" s="1111"/>
      <c r="AQ22" s="1111"/>
      <c r="AR22" s="1111"/>
      <c r="AS22" s="1111"/>
      <c r="AT22" s="1111"/>
      <c r="AU22" s="1112"/>
      <c r="AV22" s="1112"/>
      <c r="AW22" s="1112"/>
      <c r="AX22" s="1112"/>
      <c r="AY22" s="1113"/>
      <c r="AZ22" s="1065" t="s">
        <v>393</v>
      </c>
      <c r="BA22" s="1065"/>
      <c r="BB22" s="1065"/>
      <c r="BC22" s="1065"/>
      <c r="BD22" s="1066"/>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f>IF(SUM(Q7:U22)=0,"-",SUM(Q7:U22))</f>
        <v>5787</v>
      </c>
      <c r="R23" s="988"/>
      <c r="S23" s="988"/>
      <c r="T23" s="988"/>
      <c r="U23" s="988"/>
      <c r="V23" s="988">
        <f t="shared" ref="V23" si="0">IF(SUM(V7:Z22)=0,"-",SUM(V7:Z22))</f>
        <v>5206</v>
      </c>
      <c r="W23" s="988"/>
      <c r="X23" s="988"/>
      <c r="Y23" s="988"/>
      <c r="Z23" s="988"/>
      <c r="AA23" s="988">
        <f t="shared" ref="AA23" si="1">IF(SUM(AA7:AE22)=0,"-",SUM(AA7:AE22))</f>
        <v>581</v>
      </c>
      <c r="AB23" s="988"/>
      <c r="AC23" s="988"/>
      <c r="AD23" s="988"/>
      <c r="AE23" s="1104"/>
      <c r="AF23" s="1105">
        <f t="shared" ref="AF23" si="2">IF(SUM(AF7:AJ22)=0,"-",SUM(AF7:AJ22))</f>
        <v>555</v>
      </c>
      <c r="AG23" s="988"/>
      <c r="AH23" s="988"/>
      <c r="AI23" s="988"/>
      <c r="AJ23" s="1106"/>
      <c r="AK23" s="1060"/>
      <c r="AL23" s="999"/>
      <c r="AM23" s="999"/>
      <c r="AN23" s="999"/>
      <c r="AO23" s="999"/>
      <c r="AP23" s="988">
        <f t="shared" ref="AP23" si="3">IF(SUM(AP7:AT22)=0,"-",SUM(AP7:AT22))</f>
        <v>4647</v>
      </c>
      <c r="AQ23" s="988"/>
      <c r="AR23" s="988"/>
      <c r="AS23" s="988"/>
      <c r="AT23" s="988"/>
      <c r="AU23" s="1098"/>
      <c r="AV23" s="1098"/>
      <c r="AW23" s="1098"/>
      <c r="AX23" s="1098"/>
      <c r="AY23" s="1099"/>
      <c r="AZ23" s="1100" t="s">
        <v>141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7" t="s">
        <v>396</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6" t="s">
        <v>397</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2" t="s">
        <v>401</v>
      </c>
      <c r="AG26" s="1044"/>
      <c r="AH26" s="1044"/>
      <c r="AI26" s="1044"/>
      <c r="AJ26" s="1093"/>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4"/>
      <c r="AG27" s="1047"/>
      <c r="AH27" s="1047"/>
      <c r="AI27" s="1047"/>
      <c r="AJ27" s="1095"/>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4" t="s">
        <v>406</v>
      </c>
      <c r="C28" s="1085"/>
      <c r="D28" s="1085"/>
      <c r="E28" s="1085"/>
      <c r="F28" s="1085"/>
      <c r="G28" s="1085"/>
      <c r="H28" s="1085"/>
      <c r="I28" s="1085"/>
      <c r="J28" s="1085"/>
      <c r="K28" s="1085"/>
      <c r="L28" s="1085"/>
      <c r="M28" s="1085"/>
      <c r="N28" s="1085"/>
      <c r="O28" s="1085"/>
      <c r="P28" s="1086"/>
      <c r="Q28" s="1087">
        <v>544</v>
      </c>
      <c r="R28" s="1088"/>
      <c r="S28" s="1088"/>
      <c r="T28" s="1088"/>
      <c r="U28" s="1088"/>
      <c r="V28" s="1088">
        <v>540</v>
      </c>
      <c r="W28" s="1088"/>
      <c r="X28" s="1088"/>
      <c r="Y28" s="1088"/>
      <c r="Z28" s="1088"/>
      <c r="AA28" s="1088">
        <v>4</v>
      </c>
      <c r="AB28" s="1088"/>
      <c r="AC28" s="1088"/>
      <c r="AD28" s="1088"/>
      <c r="AE28" s="1089"/>
      <c r="AF28" s="1090">
        <v>4</v>
      </c>
      <c r="AG28" s="1088"/>
      <c r="AH28" s="1088"/>
      <c r="AI28" s="1088"/>
      <c r="AJ28" s="1091"/>
      <c r="AK28" s="1079">
        <v>65</v>
      </c>
      <c r="AL28" s="1080"/>
      <c r="AM28" s="1080"/>
      <c r="AN28" s="1080"/>
      <c r="AO28" s="1080"/>
      <c r="AP28" s="1080" t="s">
        <v>574</v>
      </c>
      <c r="AQ28" s="1080"/>
      <c r="AR28" s="1080"/>
      <c r="AS28" s="1080"/>
      <c r="AT28" s="1080"/>
      <c r="AU28" s="1080" t="s">
        <v>574</v>
      </c>
      <c r="AV28" s="1080"/>
      <c r="AW28" s="1080"/>
      <c r="AX28" s="1080"/>
      <c r="AY28" s="1080"/>
      <c r="AZ28" s="1081" t="s">
        <v>574</v>
      </c>
      <c r="BA28" s="1081"/>
      <c r="BB28" s="1081"/>
      <c r="BC28" s="1081"/>
      <c r="BD28" s="1081"/>
      <c r="BE28" s="1082"/>
      <c r="BF28" s="1082"/>
      <c r="BG28" s="1082"/>
      <c r="BH28" s="1082"/>
      <c r="BI28" s="1083"/>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7" t="s">
        <v>407</v>
      </c>
      <c r="C29" s="1068"/>
      <c r="D29" s="1068"/>
      <c r="E29" s="1068"/>
      <c r="F29" s="1068"/>
      <c r="G29" s="1068"/>
      <c r="H29" s="1068"/>
      <c r="I29" s="1068"/>
      <c r="J29" s="1068"/>
      <c r="K29" s="1068"/>
      <c r="L29" s="1068"/>
      <c r="M29" s="1068"/>
      <c r="N29" s="1068"/>
      <c r="O29" s="1068"/>
      <c r="P29" s="1069"/>
      <c r="Q29" s="1075">
        <v>554</v>
      </c>
      <c r="R29" s="1076"/>
      <c r="S29" s="1076"/>
      <c r="T29" s="1076"/>
      <c r="U29" s="1076"/>
      <c r="V29" s="1076">
        <v>554</v>
      </c>
      <c r="W29" s="1076"/>
      <c r="X29" s="1076"/>
      <c r="Y29" s="1076"/>
      <c r="Z29" s="1076"/>
      <c r="AA29" s="1076">
        <v>0</v>
      </c>
      <c r="AB29" s="1076"/>
      <c r="AC29" s="1076"/>
      <c r="AD29" s="1076"/>
      <c r="AE29" s="1077"/>
      <c r="AF29" s="1072" t="s">
        <v>131</v>
      </c>
      <c r="AG29" s="1073"/>
      <c r="AH29" s="1073"/>
      <c r="AI29" s="1073"/>
      <c r="AJ29" s="1074"/>
      <c r="AK29" s="1016">
        <v>90</v>
      </c>
      <c r="AL29" s="1007"/>
      <c r="AM29" s="1007"/>
      <c r="AN29" s="1007"/>
      <c r="AO29" s="1007"/>
      <c r="AP29" s="1007" t="s">
        <v>574</v>
      </c>
      <c r="AQ29" s="1007"/>
      <c r="AR29" s="1007"/>
      <c r="AS29" s="1007"/>
      <c r="AT29" s="1007"/>
      <c r="AU29" s="1007" t="s">
        <v>574</v>
      </c>
      <c r="AV29" s="1007"/>
      <c r="AW29" s="1007"/>
      <c r="AX29" s="1007"/>
      <c r="AY29" s="1007"/>
      <c r="AZ29" s="1078" t="s">
        <v>574</v>
      </c>
      <c r="BA29" s="1078"/>
      <c r="BB29" s="1078"/>
      <c r="BC29" s="1078"/>
      <c r="BD29" s="1078"/>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7" t="s">
        <v>408</v>
      </c>
      <c r="C30" s="1068"/>
      <c r="D30" s="1068"/>
      <c r="E30" s="1068"/>
      <c r="F30" s="1068"/>
      <c r="G30" s="1068"/>
      <c r="H30" s="1068"/>
      <c r="I30" s="1068"/>
      <c r="J30" s="1068"/>
      <c r="K30" s="1068"/>
      <c r="L30" s="1068"/>
      <c r="M30" s="1068"/>
      <c r="N30" s="1068"/>
      <c r="O30" s="1068"/>
      <c r="P30" s="1069"/>
      <c r="Q30" s="1075">
        <v>79</v>
      </c>
      <c r="R30" s="1076"/>
      <c r="S30" s="1076"/>
      <c r="T30" s="1076"/>
      <c r="U30" s="1076"/>
      <c r="V30" s="1076">
        <v>79</v>
      </c>
      <c r="W30" s="1076"/>
      <c r="X30" s="1076"/>
      <c r="Y30" s="1076"/>
      <c r="Z30" s="1076"/>
      <c r="AA30" s="1076">
        <v>0</v>
      </c>
      <c r="AB30" s="1076"/>
      <c r="AC30" s="1076"/>
      <c r="AD30" s="1076"/>
      <c r="AE30" s="1077"/>
      <c r="AF30" s="1072" t="s">
        <v>131</v>
      </c>
      <c r="AG30" s="1073"/>
      <c r="AH30" s="1073"/>
      <c r="AI30" s="1073"/>
      <c r="AJ30" s="1074"/>
      <c r="AK30" s="1016">
        <v>83</v>
      </c>
      <c r="AL30" s="1007"/>
      <c r="AM30" s="1007"/>
      <c r="AN30" s="1007"/>
      <c r="AO30" s="1007"/>
      <c r="AP30" s="1007" t="s">
        <v>574</v>
      </c>
      <c r="AQ30" s="1007"/>
      <c r="AR30" s="1007"/>
      <c r="AS30" s="1007"/>
      <c r="AT30" s="1007"/>
      <c r="AU30" s="1007" t="s">
        <v>574</v>
      </c>
      <c r="AV30" s="1007"/>
      <c r="AW30" s="1007"/>
      <c r="AX30" s="1007"/>
      <c r="AY30" s="1007"/>
      <c r="AZ30" s="1078" t="s">
        <v>574</v>
      </c>
      <c r="BA30" s="1078"/>
      <c r="BB30" s="1078"/>
      <c r="BC30" s="1078"/>
      <c r="BD30" s="1078"/>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7" t="s">
        <v>410</v>
      </c>
      <c r="C31" s="1068"/>
      <c r="D31" s="1068"/>
      <c r="E31" s="1068"/>
      <c r="F31" s="1068"/>
      <c r="G31" s="1068"/>
      <c r="H31" s="1068"/>
      <c r="I31" s="1068"/>
      <c r="J31" s="1068"/>
      <c r="K31" s="1068"/>
      <c r="L31" s="1068"/>
      <c r="M31" s="1068"/>
      <c r="N31" s="1068"/>
      <c r="O31" s="1068"/>
      <c r="P31" s="1069"/>
      <c r="Q31" s="1075">
        <v>107</v>
      </c>
      <c r="R31" s="1076"/>
      <c r="S31" s="1076"/>
      <c r="T31" s="1076"/>
      <c r="U31" s="1076"/>
      <c r="V31" s="1076">
        <v>96</v>
      </c>
      <c r="W31" s="1076"/>
      <c r="X31" s="1076"/>
      <c r="Y31" s="1076"/>
      <c r="Z31" s="1076"/>
      <c r="AA31" s="1076">
        <v>11</v>
      </c>
      <c r="AB31" s="1076"/>
      <c r="AC31" s="1076"/>
      <c r="AD31" s="1076"/>
      <c r="AE31" s="1077"/>
      <c r="AF31" s="1072">
        <v>362</v>
      </c>
      <c r="AG31" s="1073"/>
      <c r="AH31" s="1073"/>
      <c r="AI31" s="1073"/>
      <c r="AJ31" s="1074"/>
      <c r="AK31" s="1016">
        <v>5</v>
      </c>
      <c r="AL31" s="1007"/>
      <c r="AM31" s="1007"/>
      <c r="AN31" s="1007"/>
      <c r="AO31" s="1007"/>
      <c r="AP31" s="1007">
        <v>51</v>
      </c>
      <c r="AQ31" s="1007"/>
      <c r="AR31" s="1007"/>
      <c r="AS31" s="1007"/>
      <c r="AT31" s="1007"/>
      <c r="AU31" s="1007">
        <v>0</v>
      </c>
      <c r="AV31" s="1007"/>
      <c r="AW31" s="1007"/>
      <c r="AX31" s="1007"/>
      <c r="AY31" s="1007"/>
      <c r="AZ31" s="1078" t="s">
        <v>574</v>
      </c>
      <c r="BA31" s="1078"/>
      <c r="BB31" s="1078"/>
      <c r="BC31" s="1078"/>
      <c r="BD31" s="1078"/>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7" t="s">
        <v>412</v>
      </c>
      <c r="C32" s="1068"/>
      <c r="D32" s="1068"/>
      <c r="E32" s="1068"/>
      <c r="F32" s="1068"/>
      <c r="G32" s="1068"/>
      <c r="H32" s="1068"/>
      <c r="I32" s="1068"/>
      <c r="J32" s="1068"/>
      <c r="K32" s="1068"/>
      <c r="L32" s="1068"/>
      <c r="M32" s="1068"/>
      <c r="N32" s="1068"/>
      <c r="O32" s="1068"/>
      <c r="P32" s="1069"/>
      <c r="Q32" s="1075">
        <v>23</v>
      </c>
      <c r="R32" s="1076"/>
      <c r="S32" s="1076"/>
      <c r="T32" s="1076"/>
      <c r="U32" s="1076"/>
      <c r="V32" s="1076">
        <v>23</v>
      </c>
      <c r="W32" s="1076"/>
      <c r="X32" s="1076"/>
      <c r="Y32" s="1076"/>
      <c r="Z32" s="1076"/>
      <c r="AA32" s="1076">
        <v>0</v>
      </c>
      <c r="AB32" s="1076"/>
      <c r="AC32" s="1076"/>
      <c r="AD32" s="1076"/>
      <c r="AE32" s="1077"/>
      <c r="AF32" s="1072" t="s">
        <v>131</v>
      </c>
      <c r="AG32" s="1073"/>
      <c r="AH32" s="1073"/>
      <c r="AI32" s="1073"/>
      <c r="AJ32" s="1074"/>
      <c r="AK32" s="1016">
        <v>2</v>
      </c>
      <c r="AL32" s="1007"/>
      <c r="AM32" s="1007"/>
      <c r="AN32" s="1007"/>
      <c r="AO32" s="1007"/>
      <c r="AP32" s="1007">
        <v>6</v>
      </c>
      <c r="AQ32" s="1007"/>
      <c r="AR32" s="1007"/>
      <c r="AS32" s="1007"/>
      <c r="AT32" s="1007"/>
      <c r="AU32" s="1007">
        <v>3</v>
      </c>
      <c r="AV32" s="1007"/>
      <c r="AW32" s="1007"/>
      <c r="AX32" s="1007"/>
      <c r="AY32" s="1007"/>
      <c r="AZ32" s="1078" t="s">
        <v>574</v>
      </c>
      <c r="BA32" s="1078"/>
      <c r="BB32" s="1078"/>
      <c r="BC32" s="1078"/>
      <c r="BD32" s="1078"/>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7" t="s">
        <v>414</v>
      </c>
      <c r="C33" s="1068"/>
      <c r="D33" s="1068"/>
      <c r="E33" s="1068"/>
      <c r="F33" s="1068"/>
      <c r="G33" s="1068"/>
      <c r="H33" s="1068"/>
      <c r="I33" s="1068"/>
      <c r="J33" s="1068"/>
      <c r="K33" s="1068"/>
      <c r="L33" s="1068"/>
      <c r="M33" s="1068"/>
      <c r="N33" s="1068"/>
      <c r="O33" s="1068"/>
      <c r="P33" s="1069"/>
      <c r="Q33" s="1075">
        <v>225</v>
      </c>
      <c r="R33" s="1076"/>
      <c r="S33" s="1076"/>
      <c r="T33" s="1076"/>
      <c r="U33" s="1076"/>
      <c r="V33" s="1076">
        <v>225</v>
      </c>
      <c r="W33" s="1076"/>
      <c r="X33" s="1076"/>
      <c r="Y33" s="1076"/>
      <c r="Z33" s="1076"/>
      <c r="AA33" s="1076">
        <v>0</v>
      </c>
      <c r="AB33" s="1076"/>
      <c r="AC33" s="1076"/>
      <c r="AD33" s="1076"/>
      <c r="AE33" s="1077"/>
      <c r="AF33" s="1072" t="s">
        <v>131</v>
      </c>
      <c r="AG33" s="1073"/>
      <c r="AH33" s="1073"/>
      <c r="AI33" s="1073"/>
      <c r="AJ33" s="1074"/>
      <c r="AK33" s="1016">
        <v>136</v>
      </c>
      <c r="AL33" s="1007"/>
      <c r="AM33" s="1007"/>
      <c r="AN33" s="1007"/>
      <c r="AO33" s="1007"/>
      <c r="AP33" s="1007">
        <v>472</v>
      </c>
      <c r="AQ33" s="1007"/>
      <c r="AR33" s="1007"/>
      <c r="AS33" s="1007"/>
      <c r="AT33" s="1007"/>
      <c r="AU33" s="1007">
        <v>469</v>
      </c>
      <c r="AV33" s="1007"/>
      <c r="AW33" s="1007"/>
      <c r="AX33" s="1007"/>
      <c r="AY33" s="1007"/>
      <c r="AZ33" s="1078" t="s">
        <v>574</v>
      </c>
      <c r="BA33" s="1078"/>
      <c r="BB33" s="1078"/>
      <c r="BC33" s="1078"/>
      <c r="BD33" s="1078"/>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415</v>
      </c>
      <c r="BK62" s="1065"/>
      <c r="BL62" s="1065"/>
      <c r="BM62" s="1065"/>
      <c r="BN62" s="1066"/>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f>IF(SUM(AF28:AJ62)=0,"-",SUM(AF28:AJ62))</f>
        <v>366</v>
      </c>
      <c r="AG63" s="990"/>
      <c r="AH63" s="990"/>
      <c r="AI63" s="990"/>
      <c r="AJ63" s="1059"/>
      <c r="AK63" s="1060"/>
      <c r="AL63" s="999"/>
      <c r="AM63" s="999"/>
      <c r="AN63" s="999"/>
      <c r="AO63" s="999"/>
      <c r="AP63" s="988">
        <f>IF(SUM(AP28:AT62)=0,"-",SUM(AP28:AT62))</f>
        <v>529</v>
      </c>
      <c r="AQ63" s="988"/>
      <c r="AR63" s="988"/>
      <c r="AS63" s="988"/>
      <c r="AT63" s="988"/>
      <c r="AU63" s="988">
        <f>IF(SUM(AU28:AY62)=0,"-",SUM(AU28:AY62))</f>
        <v>472</v>
      </c>
      <c r="AV63" s="988"/>
      <c r="AW63" s="988"/>
      <c r="AX63" s="988"/>
      <c r="AY63" s="988"/>
      <c r="AZ63" s="1053"/>
      <c r="BA63" s="1053"/>
      <c r="BB63" s="1053"/>
      <c r="BC63" s="1053"/>
      <c r="BD63" s="1053"/>
      <c r="BE63" s="996"/>
      <c r="BF63" s="996"/>
      <c r="BG63" s="996"/>
      <c r="BH63" s="996"/>
      <c r="BI63" s="997"/>
      <c r="BJ63" s="1054" t="s">
        <v>141</v>
      </c>
      <c r="BK63" s="1055"/>
      <c r="BL63" s="1055"/>
      <c r="BM63" s="1055"/>
      <c r="BN63" s="1056"/>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400</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419</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753</v>
      </c>
      <c r="R68" s="1018"/>
      <c r="S68" s="1018"/>
      <c r="T68" s="1018"/>
      <c r="U68" s="1018"/>
      <c r="V68" s="1018">
        <v>711</v>
      </c>
      <c r="W68" s="1018"/>
      <c r="X68" s="1018"/>
      <c r="Y68" s="1018"/>
      <c r="Z68" s="1018"/>
      <c r="AA68" s="1018">
        <v>42</v>
      </c>
      <c r="AB68" s="1018"/>
      <c r="AC68" s="1018"/>
      <c r="AD68" s="1018"/>
      <c r="AE68" s="1018"/>
      <c r="AF68" s="1018">
        <v>42</v>
      </c>
      <c r="AG68" s="1018"/>
      <c r="AH68" s="1018"/>
      <c r="AI68" s="1018"/>
      <c r="AJ68" s="1018"/>
      <c r="AK68" s="1018" t="s">
        <v>574</v>
      </c>
      <c r="AL68" s="1018"/>
      <c r="AM68" s="1018"/>
      <c r="AN68" s="1018"/>
      <c r="AO68" s="1018"/>
      <c r="AP68" s="1018">
        <v>0</v>
      </c>
      <c r="AQ68" s="1018"/>
      <c r="AR68" s="1018"/>
      <c r="AS68" s="1018"/>
      <c r="AT68" s="1018"/>
      <c r="AU68" s="1018" t="s">
        <v>574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1295</v>
      </c>
      <c r="R69" s="1007"/>
      <c r="S69" s="1007"/>
      <c r="T69" s="1007"/>
      <c r="U69" s="1007"/>
      <c r="V69" s="1007">
        <v>1277</v>
      </c>
      <c r="W69" s="1007"/>
      <c r="X69" s="1007"/>
      <c r="Y69" s="1007"/>
      <c r="Z69" s="1007"/>
      <c r="AA69" s="1007">
        <v>18</v>
      </c>
      <c r="AB69" s="1007"/>
      <c r="AC69" s="1007"/>
      <c r="AD69" s="1007"/>
      <c r="AE69" s="1007"/>
      <c r="AF69" s="1007">
        <v>18</v>
      </c>
      <c r="AG69" s="1007"/>
      <c r="AH69" s="1007"/>
      <c r="AI69" s="1007"/>
      <c r="AJ69" s="1007"/>
      <c r="AK69" s="1007" t="s">
        <v>574</v>
      </c>
      <c r="AL69" s="1007"/>
      <c r="AM69" s="1007"/>
      <c r="AN69" s="1007"/>
      <c r="AO69" s="1007"/>
      <c r="AP69" s="1007">
        <v>0</v>
      </c>
      <c r="AQ69" s="1007"/>
      <c r="AR69" s="1007"/>
      <c r="AS69" s="1007"/>
      <c r="AT69" s="1007"/>
      <c r="AU69" s="1007" t="s">
        <v>574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1"/>
      <c r="DW69" s="982"/>
      <c r="DX69" s="982"/>
      <c r="DY69" s="982"/>
      <c r="DZ69" s="983"/>
      <c r="EA69" s="230"/>
    </row>
    <row r="70" spans="1:131" ht="26.25" customHeight="1" x14ac:dyDescent="0.15">
      <c r="A70" s="238">
        <v>3</v>
      </c>
      <c r="B70" s="1010" t="s">
        <v>577</v>
      </c>
      <c r="C70" s="1011"/>
      <c r="D70" s="1011"/>
      <c r="E70" s="1011"/>
      <c r="F70" s="1011"/>
      <c r="G70" s="1011"/>
      <c r="H70" s="1011"/>
      <c r="I70" s="1011"/>
      <c r="J70" s="1011"/>
      <c r="K70" s="1011"/>
      <c r="L70" s="1011"/>
      <c r="M70" s="1011"/>
      <c r="N70" s="1011"/>
      <c r="O70" s="1011"/>
      <c r="P70" s="1012"/>
      <c r="Q70" s="1013">
        <v>34</v>
      </c>
      <c r="R70" s="1007"/>
      <c r="S70" s="1007"/>
      <c r="T70" s="1007"/>
      <c r="U70" s="1007"/>
      <c r="V70" s="1007">
        <v>31</v>
      </c>
      <c r="W70" s="1007"/>
      <c r="X70" s="1007"/>
      <c r="Y70" s="1007"/>
      <c r="Z70" s="1007"/>
      <c r="AA70" s="1007">
        <v>3</v>
      </c>
      <c r="AB70" s="1007"/>
      <c r="AC70" s="1007"/>
      <c r="AD70" s="1007"/>
      <c r="AE70" s="1007"/>
      <c r="AF70" s="1007">
        <v>3</v>
      </c>
      <c r="AG70" s="1007"/>
      <c r="AH70" s="1007"/>
      <c r="AI70" s="1007"/>
      <c r="AJ70" s="1007"/>
      <c r="AK70" s="1007" t="s">
        <v>574</v>
      </c>
      <c r="AL70" s="1007"/>
      <c r="AM70" s="1007"/>
      <c r="AN70" s="1007"/>
      <c r="AO70" s="1007"/>
      <c r="AP70" s="1007">
        <v>0</v>
      </c>
      <c r="AQ70" s="1007"/>
      <c r="AR70" s="1007"/>
      <c r="AS70" s="1007"/>
      <c r="AT70" s="1007"/>
      <c r="AU70" s="1007" t="s">
        <v>574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1"/>
      <c r="DW70" s="982"/>
      <c r="DX70" s="982"/>
      <c r="DY70" s="982"/>
      <c r="DZ70" s="983"/>
      <c r="EA70" s="230"/>
    </row>
    <row r="71" spans="1:131" ht="26.25" customHeight="1" x14ac:dyDescent="0.15">
      <c r="A71" s="238">
        <v>4</v>
      </c>
      <c r="B71" s="1010" t="s">
        <v>578</v>
      </c>
      <c r="C71" s="1011"/>
      <c r="D71" s="1011"/>
      <c r="E71" s="1011"/>
      <c r="F71" s="1011"/>
      <c r="G71" s="1011"/>
      <c r="H71" s="1011"/>
      <c r="I71" s="1011"/>
      <c r="J71" s="1011"/>
      <c r="K71" s="1011"/>
      <c r="L71" s="1011"/>
      <c r="M71" s="1011"/>
      <c r="N71" s="1011"/>
      <c r="O71" s="1011"/>
      <c r="P71" s="1012"/>
      <c r="Q71" s="1013">
        <v>20</v>
      </c>
      <c r="R71" s="1007"/>
      <c r="S71" s="1007"/>
      <c r="T71" s="1007"/>
      <c r="U71" s="1007"/>
      <c r="V71" s="1007">
        <v>19</v>
      </c>
      <c r="W71" s="1007"/>
      <c r="X71" s="1007"/>
      <c r="Y71" s="1007"/>
      <c r="Z71" s="1007"/>
      <c r="AA71" s="1007">
        <v>1</v>
      </c>
      <c r="AB71" s="1007"/>
      <c r="AC71" s="1007"/>
      <c r="AD71" s="1007"/>
      <c r="AE71" s="1007"/>
      <c r="AF71" s="1007">
        <v>1</v>
      </c>
      <c r="AG71" s="1007"/>
      <c r="AH71" s="1007"/>
      <c r="AI71" s="1007"/>
      <c r="AJ71" s="1007"/>
      <c r="AK71" s="1007" t="s">
        <v>574</v>
      </c>
      <c r="AL71" s="1007"/>
      <c r="AM71" s="1007"/>
      <c r="AN71" s="1007"/>
      <c r="AO71" s="1007"/>
      <c r="AP71" s="1007">
        <v>0</v>
      </c>
      <c r="AQ71" s="1007"/>
      <c r="AR71" s="1007"/>
      <c r="AS71" s="1007"/>
      <c r="AT71" s="1007"/>
      <c r="AU71" s="1007" t="s">
        <v>574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1"/>
      <c r="DW87" s="982"/>
      <c r="DX87" s="982"/>
      <c r="DY87" s="982"/>
      <c r="DZ87" s="983"/>
      <c r="EA87" s="230"/>
    </row>
    <row r="88" spans="1:131" ht="26.25" customHeight="1" thickBot="1" x14ac:dyDescent="0.2">
      <c r="A88" s="240" t="s">
        <v>394</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88">
        <f>IF(SUM(AF68:AJ87)=0,"-",SUM(AF68:AJ87))</f>
        <v>64</v>
      </c>
      <c r="AG88" s="988"/>
      <c r="AH88" s="988"/>
      <c r="AI88" s="988"/>
      <c r="AJ88" s="988"/>
      <c r="AK88" s="999"/>
      <c r="AL88" s="999"/>
      <c r="AM88" s="999"/>
      <c r="AN88" s="999"/>
      <c r="AO88" s="999"/>
      <c r="AP88" s="988" t="str">
        <f>IF(SUM(AP68:AT87)=0,"-",SUM(AP68:AT87))</f>
        <v>-</v>
      </c>
      <c r="AQ88" s="988"/>
      <c r="AR88" s="988"/>
      <c r="AS88" s="988"/>
      <c r="AT88" s="988"/>
      <c r="AU88" s="988" t="str">
        <f>IF(SUM(AU68:AY87)=0,"-",SUM(AU68:AY87))</f>
        <v>-</v>
      </c>
      <c r="AV88" s="988"/>
      <c r="AW88" s="988"/>
      <c r="AX88" s="988"/>
      <c r="AY88" s="988"/>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IF(SUM(CR7:CV101)=0,"-",SUM(CR7:CV101))</f>
        <v>47</v>
      </c>
      <c r="CS102" s="988"/>
      <c r="CT102" s="988"/>
      <c r="CU102" s="988"/>
      <c r="CV102" s="988"/>
      <c r="CW102" s="989" t="str">
        <f t="shared" ref="CW102" si="4">IF(SUM(CW7:DA101)=0,"-",SUM(CW7:DA101))</f>
        <v>-</v>
      </c>
      <c r="CX102" s="990"/>
      <c r="CY102" s="990"/>
      <c r="CZ102" s="990"/>
      <c r="DA102" s="991"/>
      <c r="DB102" s="989" t="str">
        <f t="shared" ref="DB102" si="5">IF(SUM(DB7:DF101)=0,"-",SUM(DB7:DF101))</f>
        <v>-</v>
      </c>
      <c r="DC102" s="990"/>
      <c r="DD102" s="990"/>
      <c r="DE102" s="990"/>
      <c r="DF102" s="991"/>
      <c r="DG102" s="989" t="str">
        <f t="shared" ref="DG102" si="6">IF(SUM(DG7:DK101)=0,"-",SUM(DG7:DK101))</f>
        <v>-</v>
      </c>
      <c r="DH102" s="990"/>
      <c r="DI102" s="990"/>
      <c r="DJ102" s="990"/>
      <c r="DK102" s="991"/>
      <c r="DL102" s="989" t="str">
        <f t="shared" ref="DL102" si="7">IF(SUM(DL7:DP101)=0,"-",SUM(DL7:DP101))</f>
        <v>-</v>
      </c>
      <c r="DM102" s="990"/>
      <c r="DN102" s="990"/>
      <c r="DO102" s="990"/>
      <c r="DP102" s="991"/>
      <c r="DQ102" s="989" t="str">
        <f t="shared" ref="DQ102" si="8">IF(SUM(DQ7:DU101)=0,"-",SUM(DQ7:DU101))</f>
        <v>-</v>
      </c>
      <c r="DR102" s="990"/>
      <c r="DS102" s="990"/>
      <c r="DT102" s="990"/>
      <c r="DU102" s="991"/>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311</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311</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311</v>
      </c>
      <c r="DR109" s="932"/>
      <c r="DS109" s="932"/>
      <c r="DT109" s="932"/>
      <c r="DU109" s="933"/>
      <c r="DV109" s="934" t="s">
        <v>431</v>
      </c>
      <c r="DW109" s="932"/>
      <c r="DX109" s="932"/>
      <c r="DY109" s="932"/>
      <c r="DZ109" s="965"/>
    </row>
    <row r="110" spans="1:131" s="230"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598453</v>
      </c>
      <c r="AB110" s="925"/>
      <c r="AC110" s="925"/>
      <c r="AD110" s="925"/>
      <c r="AE110" s="926"/>
      <c r="AF110" s="927">
        <v>629282</v>
      </c>
      <c r="AG110" s="925"/>
      <c r="AH110" s="925"/>
      <c r="AI110" s="925"/>
      <c r="AJ110" s="926"/>
      <c r="AK110" s="927">
        <v>623239</v>
      </c>
      <c r="AL110" s="925"/>
      <c r="AM110" s="925"/>
      <c r="AN110" s="925"/>
      <c r="AO110" s="926"/>
      <c r="AP110" s="928">
        <v>18.8</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5313483</v>
      </c>
      <c r="BR110" s="878"/>
      <c r="BS110" s="878"/>
      <c r="BT110" s="878"/>
      <c r="BU110" s="878"/>
      <c r="BV110" s="878">
        <v>5074506</v>
      </c>
      <c r="BW110" s="878"/>
      <c r="BX110" s="878"/>
      <c r="BY110" s="878"/>
      <c r="BZ110" s="878"/>
      <c r="CA110" s="878">
        <v>4647237</v>
      </c>
      <c r="CB110" s="878"/>
      <c r="CC110" s="878"/>
      <c r="CD110" s="878"/>
      <c r="CE110" s="878"/>
      <c r="CF110" s="902">
        <v>139.9</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141</v>
      </c>
      <c r="DH110" s="878"/>
      <c r="DI110" s="878"/>
      <c r="DJ110" s="878"/>
      <c r="DK110" s="878"/>
      <c r="DL110" s="878" t="s">
        <v>437</v>
      </c>
      <c r="DM110" s="878"/>
      <c r="DN110" s="878"/>
      <c r="DO110" s="878"/>
      <c r="DP110" s="878"/>
      <c r="DQ110" s="878" t="s">
        <v>437</v>
      </c>
      <c r="DR110" s="878"/>
      <c r="DS110" s="878"/>
      <c r="DT110" s="878"/>
      <c r="DU110" s="878"/>
      <c r="DV110" s="879" t="s">
        <v>141</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141</v>
      </c>
      <c r="AG111" s="955"/>
      <c r="AH111" s="955"/>
      <c r="AI111" s="955"/>
      <c r="AJ111" s="956"/>
      <c r="AK111" s="957" t="s">
        <v>141</v>
      </c>
      <c r="AL111" s="955"/>
      <c r="AM111" s="955"/>
      <c r="AN111" s="955"/>
      <c r="AO111" s="956"/>
      <c r="AP111" s="958" t="s">
        <v>141</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9162</v>
      </c>
      <c r="BR111" s="853"/>
      <c r="BS111" s="853"/>
      <c r="BT111" s="853"/>
      <c r="BU111" s="853"/>
      <c r="BV111" s="853">
        <v>4636</v>
      </c>
      <c r="BW111" s="853"/>
      <c r="BX111" s="853"/>
      <c r="BY111" s="853"/>
      <c r="BZ111" s="853"/>
      <c r="CA111" s="853">
        <v>179247</v>
      </c>
      <c r="CB111" s="853"/>
      <c r="CC111" s="853"/>
      <c r="CD111" s="853"/>
      <c r="CE111" s="853"/>
      <c r="CF111" s="911">
        <v>5.4</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141</v>
      </c>
      <c r="DH111" s="853"/>
      <c r="DI111" s="853"/>
      <c r="DJ111" s="853"/>
      <c r="DK111" s="853"/>
      <c r="DL111" s="853" t="s">
        <v>141</v>
      </c>
      <c r="DM111" s="853"/>
      <c r="DN111" s="853"/>
      <c r="DO111" s="853"/>
      <c r="DP111" s="853"/>
      <c r="DQ111" s="853" t="s">
        <v>141</v>
      </c>
      <c r="DR111" s="853"/>
      <c r="DS111" s="853"/>
      <c r="DT111" s="853"/>
      <c r="DU111" s="853"/>
      <c r="DV111" s="830" t="s">
        <v>141</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141</v>
      </c>
      <c r="AB112" s="816"/>
      <c r="AC112" s="816"/>
      <c r="AD112" s="816"/>
      <c r="AE112" s="817"/>
      <c r="AF112" s="818" t="s">
        <v>141</v>
      </c>
      <c r="AG112" s="816"/>
      <c r="AH112" s="816"/>
      <c r="AI112" s="816"/>
      <c r="AJ112" s="817"/>
      <c r="AK112" s="818" t="s">
        <v>141</v>
      </c>
      <c r="AL112" s="816"/>
      <c r="AM112" s="816"/>
      <c r="AN112" s="816"/>
      <c r="AO112" s="817"/>
      <c r="AP112" s="860" t="s">
        <v>141</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670197</v>
      </c>
      <c r="BR112" s="853"/>
      <c r="BS112" s="853"/>
      <c r="BT112" s="853"/>
      <c r="BU112" s="853"/>
      <c r="BV112" s="853">
        <v>579580</v>
      </c>
      <c r="BW112" s="853"/>
      <c r="BX112" s="853"/>
      <c r="BY112" s="853"/>
      <c r="BZ112" s="853"/>
      <c r="CA112" s="853">
        <v>472211</v>
      </c>
      <c r="CB112" s="853"/>
      <c r="CC112" s="853"/>
      <c r="CD112" s="853"/>
      <c r="CE112" s="853"/>
      <c r="CF112" s="911">
        <v>14.2</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141</v>
      </c>
      <c r="DH112" s="853"/>
      <c r="DI112" s="853"/>
      <c r="DJ112" s="853"/>
      <c r="DK112" s="853"/>
      <c r="DL112" s="853" t="s">
        <v>141</v>
      </c>
      <c r="DM112" s="853"/>
      <c r="DN112" s="853"/>
      <c r="DO112" s="853"/>
      <c r="DP112" s="853"/>
      <c r="DQ112" s="853" t="s">
        <v>141</v>
      </c>
      <c r="DR112" s="853"/>
      <c r="DS112" s="853"/>
      <c r="DT112" s="853"/>
      <c r="DU112" s="853"/>
      <c r="DV112" s="830" t="s">
        <v>141</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137618</v>
      </c>
      <c r="AB113" s="955"/>
      <c r="AC113" s="955"/>
      <c r="AD113" s="955"/>
      <c r="AE113" s="956"/>
      <c r="AF113" s="957">
        <v>137695</v>
      </c>
      <c r="AG113" s="955"/>
      <c r="AH113" s="955"/>
      <c r="AI113" s="955"/>
      <c r="AJ113" s="956"/>
      <c r="AK113" s="957">
        <v>131027</v>
      </c>
      <c r="AL113" s="955"/>
      <c r="AM113" s="955"/>
      <c r="AN113" s="955"/>
      <c r="AO113" s="956"/>
      <c r="AP113" s="958">
        <v>3.9</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t="s">
        <v>141</v>
      </c>
      <c r="BR113" s="853"/>
      <c r="BS113" s="853"/>
      <c r="BT113" s="853"/>
      <c r="BU113" s="853"/>
      <c r="BV113" s="853" t="s">
        <v>141</v>
      </c>
      <c r="BW113" s="853"/>
      <c r="BX113" s="853"/>
      <c r="BY113" s="853"/>
      <c r="BZ113" s="853"/>
      <c r="CA113" s="853" t="s">
        <v>141</v>
      </c>
      <c r="CB113" s="853"/>
      <c r="CC113" s="853"/>
      <c r="CD113" s="853"/>
      <c r="CE113" s="853"/>
      <c r="CF113" s="911" t="s">
        <v>437</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141</v>
      </c>
      <c r="DH113" s="816"/>
      <c r="DI113" s="816"/>
      <c r="DJ113" s="816"/>
      <c r="DK113" s="817"/>
      <c r="DL113" s="818" t="s">
        <v>141</v>
      </c>
      <c r="DM113" s="816"/>
      <c r="DN113" s="816"/>
      <c r="DO113" s="816"/>
      <c r="DP113" s="817"/>
      <c r="DQ113" s="818" t="s">
        <v>141</v>
      </c>
      <c r="DR113" s="816"/>
      <c r="DS113" s="816"/>
      <c r="DT113" s="816"/>
      <c r="DU113" s="817"/>
      <c r="DV113" s="860" t="s">
        <v>141</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141</v>
      </c>
      <c r="AB114" s="816"/>
      <c r="AC114" s="816"/>
      <c r="AD114" s="816"/>
      <c r="AE114" s="817"/>
      <c r="AF114" s="818" t="s">
        <v>141</v>
      </c>
      <c r="AG114" s="816"/>
      <c r="AH114" s="816"/>
      <c r="AI114" s="816"/>
      <c r="AJ114" s="817"/>
      <c r="AK114" s="818" t="s">
        <v>141</v>
      </c>
      <c r="AL114" s="816"/>
      <c r="AM114" s="816"/>
      <c r="AN114" s="816"/>
      <c r="AO114" s="817"/>
      <c r="AP114" s="860" t="s">
        <v>141</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920808</v>
      </c>
      <c r="BR114" s="853"/>
      <c r="BS114" s="853"/>
      <c r="BT114" s="853"/>
      <c r="BU114" s="853"/>
      <c r="BV114" s="853">
        <v>895519</v>
      </c>
      <c r="BW114" s="853"/>
      <c r="BX114" s="853"/>
      <c r="BY114" s="853"/>
      <c r="BZ114" s="853"/>
      <c r="CA114" s="853">
        <v>886688</v>
      </c>
      <c r="CB114" s="853"/>
      <c r="CC114" s="853"/>
      <c r="CD114" s="853"/>
      <c r="CE114" s="853"/>
      <c r="CF114" s="911">
        <v>26.7</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141</v>
      </c>
      <c r="DH114" s="816"/>
      <c r="DI114" s="816"/>
      <c r="DJ114" s="816"/>
      <c r="DK114" s="817"/>
      <c r="DL114" s="818" t="s">
        <v>141</v>
      </c>
      <c r="DM114" s="816"/>
      <c r="DN114" s="816"/>
      <c r="DO114" s="816"/>
      <c r="DP114" s="817"/>
      <c r="DQ114" s="818" t="s">
        <v>437</v>
      </c>
      <c r="DR114" s="816"/>
      <c r="DS114" s="816"/>
      <c r="DT114" s="816"/>
      <c r="DU114" s="817"/>
      <c r="DV114" s="860" t="s">
        <v>141</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526</v>
      </c>
      <c r="AB115" s="955"/>
      <c r="AC115" s="955"/>
      <c r="AD115" s="955"/>
      <c r="AE115" s="956"/>
      <c r="AF115" s="957">
        <v>370</v>
      </c>
      <c r="AG115" s="955"/>
      <c r="AH115" s="955"/>
      <c r="AI115" s="955"/>
      <c r="AJ115" s="956"/>
      <c r="AK115" s="957">
        <v>268</v>
      </c>
      <c r="AL115" s="955"/>
      <c r="AM115" s="955"/>
      <c r="AN115" s="955"/>
      <c r="AO115" s="956"/>
      <c r="AP115" s="958">
        <v>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141</v>
      </c>
      <c r="BR115" s="853"/>
      <c r="BS115" s="853"/>
      <c r="BT115" s="853"/>
      <c r="BU115" s="853"/>
      <c r="BV115" s="853" t="s">
        <v>141</v>
      </c>
      <c r="BW115" s="853"/>
      <c r="BX115" s="853"/>
      <c r="BY115" s="853"/>
      <c r="BZ115" s="853"/>
      <c r="CA115" s="853" t="s">
        <v>437</v>
      </c>
      <c r="CB115" s="853"/>
      <c r="CC115" s="853"/>
      <c r="CD115" s="853"/>
      <c r="CE115" s="853"/>
      <c r="CF115" s="911" t="s">
        <v>141</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437</v>
      </c>
      <c r="DH115" s="816"/>
      <c r="DI115" s="816"/>
      <c r="DJ115" s="816"/>
      <c r="DK115" s="817"/>
      <c r="DL115" s="818" t="s">
        <v>141</v>
      </c>
      <c r="DM115" s="816"/>
      <c r="DN115" s="816"/>
      <c r="DO115" s="816"/>
      <c r="DP115" s="817"/>
      <c r="DQ115" s="818" t="s">
        <v>437</v>
      </c>
      <c r="DR115" s="816"/>
      <c r="DS115" s="816"/>
      <c r="DT115" s="816"/>
      <c r="DU115" s="817"/>
      <c r="DV115" s="860" t="s">
        <v>141</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58</v>
      </c>
      <c r="AB116" s="816"/>
      <c r="AC116" s="816"/>
      <c r="AD116" s="816"/>
      <c r="AE116" s="817"/>
      <c r="AF116" s="818" t="s">
        <v>141</v>
      </c>
      <c r="AG116" s="816"/>
      <c r="AH116" s="816"/>
      <c r="AI116" s="816"/>
      <c r="AJ116" s="817"/>
      <c r="AK116" s="818" t="s">
        <v>141</v>
      </c>
      <c r="AL116" s="816"/>
      <c r="AM116" s="816"/>
      <c r="AN116" s="816"/>
      <c r="AO116" s="817"/>
      <c r="AP116" s="860" t="s">
        <v>437</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141</v>
      </c>
      <c r="BR116" s="853"/>
      <c r="BS116" s="853"/>
      <c r="BT116" s="853"/>
      <c r="BU116" s="853"/>
      <c r="BV116" s="853" t="s">
        <v>141</v>
      </c>
      <c r="BW116" s="853"/>
      <c r="BX116" s="853"/>
      <c r="BY116" s="853"/>
      <c r="BZ116" s="853"/>
      <c r="CA116" s="853" t="s">
        <v>141</v>
      </c>
      <c r="CB116" s="853"/>
      <c r="CC116" s="853"/>
      <c r="CD116" s="853"/>
      <c r="CE116" s="853"/>
      <c r="CF116" s="911" t="s">
        <v>141</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141</v>
      </c>
      <c r="DH116" s="816"/>
      <c r="DI116" s="816"/>
      <c r="DJ116" s="816"/>
      <c r="DK116" s="817"/>
      <c r="DL116" s="818" t="s">
        <v>141</v>
      </c>
      <c r="DM116" s="816"/>
      <c r="DN116" s="816"/>
      <c r="DO116" s="816"/>
      <c r="DP116" s="817"/>
      <c r="DQ116" s="818" t="s">
        <v>141</v>
      </c>
      <c r="DR116" s="816"/>
      <c r="DS116" s="816"/>
      <c r="DT116" s="816"/>
      <c r="DU116" s="817"/>
      <c r="DV116" s="860" t="s">
        <v>141</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736655</v>
      </c>
      <c r="AB117" s="939"/>
      <c r="AC117" s="939"/>
      <c r="AD117" s="939"/>
      <c r="AE117" s="940"/>
      <c r="AF117" s="941">
        <v>767347</v>
      </c>
      <c r="AG117" s="939"/>
      <c r="AH117" s="939"/>
      <c r="AI117" s="939"/>
      <c r="AJ117" s="940"/>
      <c r="AK117" s="941">
        <v>754534</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141</v>
      </c>
      <c r="BR117" s="853"/>
      <c r="BS117" s="853"/>
      <c r="BT117" s="853"/>
      <c r="BU117" s="853"/>
      <c r="BV117" s="853" t="s">
        <v>141</v>
      </c>
      <c r="BW117" s="853"/>
      <c r="BX117" s="853"/>
      <c r="BY117" s="853"/>
      <c r="BZ117" s="853"/>
      <c r="CA117" s="853" t="s">
        <v>141</v>
      </c>
      <c r="CB117" s="853"/>
      <c r="CC117" s="853"/>
      <c r="CD117" s="853"/>
      <c r="CE117" s="853"/>
      <c r="CF117" s="911" t="s">
        <v>409</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141</v>
      </c>
      <c r="DH117" s="816"/>
      <c r="DI117" s="816"/>
      <c r="DJ117" s="816"/>
      <c r="DK117" s="817"/>
      <c r="DL117" s="818" t="s">
        <v>141</v>
      </c>
      <c r="DM117" s="816"/>
      <c r="DN117" s="816"/>
      <c r="DO117" s="816"/>
      <c r="DP117" s="817"/>
      <c r="DQ117" s="818" t="s">
        <v>141</v>
      </c>
      <c r="DR117" s="816"/>
      <c r="DS117" s="816"/>
      <c r="DT117" s="816"/>
      <c r="DU117" s="817"/>
      <c r="DV117" s="860" t="s">
        <v>141</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311</v>
      </c>
      <c r="AL118" s="932"/>
      <c r="AM118" s="932"/>
      <c r="AN118" s="932"/>
      <c r="AO118" s="933"/>
      <c r="AP118" s="935" t="s">
        <v>431</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141</v>
      </c>
      <c r="BR118" s="881"/>
      <c r="BS118" s="881"/>
      <c r="BT118" s="881"/>
      <c r="BU118" s="881"/>
      <c r="BV118" s="881" t="s">
        <v>141</v>
      </c>
      <c r="BW118" s="881"/>
      <c r="BX118" s="881"/>
      <c r="BY118" s="881"/>
      <c r="BZ118" s="881"/>
      <c r="CA118" s="881" t="s">
        <v>141</v>
      </c>
      <c r="CB118" s="881"/>
      <c r="CC118" s="881"/>
      <c r="CD118" s="881"/>
      <c r="CE118" s="881"/>
      <c r="CF118" s="911" t="s">
        <v>141</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141</v>
      </c>
      <c r="DH118" s="816"/>
      <c r="DI118" s="816"/>
      <c r="DJ118" s="816"/>
      <c r="DK118" s="817"/>
      <c r="DL118" s="818" t="s">
        <v>141</v>
      </c>
      <c r="DM118" s="816"/>
      <c r="DN118" s="816"/>
      <c r="DO118" s="816"/>
      <c r="DP118" s="817"/>
      <c r="DQ118" s="818" t="s">
        <v>141</v>
      </c>
      <c r="DR118" s="816"/>
      <c r="DS118" s="816"/>
      <c r="DT118" s="816"/>
      <c r="DU118" s="817"/>
      <c r="DV118" s="860" t="s">
        <v>141</v>
      </c>
      <c r="DW118" s="861"/>
      <c r="DX118" s="861"/>
      <c r="DY118" s="861"/>
      <c r="DZ118" s="862"/>
    </row>
    <row r="119" spans="1:130" s="230"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141</v>
      </c>
      <c r="AB119" s="925"/>
      <c r="AC119" s="925"/>
      <c r="AD119" s="925"/>
      <c r="AE119" s="926"/>
      <c r="AF119" s="927" t="s">
        <v>437</v>
      </c>
      <c r="AG119" s="925"/>
      <c r="AH119" s="925"/>
      <c r="AI119" s="925"/>
      <c r="AJ119" s="926"/>
      <c r="AK119" s="927" t="s">
        <v>141</v>
      </c>
      <c r="AL119" s="925"/>
      <c r="AM119" s="925"/>
      <c r="AN119" s="925"/>
      <c r="AO119" s="926"/>
      <c r="AP119" s="928" t="s">
        <v>409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462</v>
      </c>
      <c r="BP119" s="914"/>
      <c r="BQ119" s="915">
        <v>6913650</v>
      </c>
      <c r="BR119" s="881"/>
      <c r="BS119" s="881"/>
      <c r="BT119" s="881"/>
      <c r="BU119" s="881"/>
      <c r="BV119" s="881">
        <v>6554241</v>
      </c>
      <c r="BW119" s="881"/>
      <c r="BX119" s="881"/>
      <c r="BY119" s="881"/>
      <c r="BZ119" s="881"/>
      <c r="CA119" s="881">
        <v>6185383</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9162</v>
      </c>
      <c r="DH119" s="800"/>
      <c r="DI119" s="800"/>
      <c r="DJ119" s="800"/>
      <c r="DK119" s="801"/>
      <c r="DL119" s="802">
        <v>4636</v>
      </c>
      <c r="DM119" s="800"/>
      <c r="DN119" s="800"/>
      <c r="DO119" s="800"/>
      <c r="DP119" s="801"/>
      <c r="DQ119" s="802">
        <v>179247</v>
      </c>
      <c r="DR119" s="800"/>
      <c r="DS119" s="800"/>
      <c r="DT119" s="800"/>
      <c r="DU119" s="801"/>
      <c r="DV119" s="884">
        <v>5.4</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141</v>
      </c>
      <c r="AB120" s="816"/>
      <c r="AC120" s="816"/>
      <c r="AD120" s="816"/>
      <c r="AE120" s="817"/>
      <c r="AF120" s="818" t="s">
        <v>437</v>
      </c>
      <c r="AG120" s="816"/>
      <c r="AH120" s="816"/>
      <c r="AI120" s="816"/>
      <c r="AJ120" s="817"/>
      <c r="AK120" s="818" t="s">
        <v>409</v>
      </c>
      <c r="AL120" s="816"/>
      <c r="AM120" s="816"/>
      <c r="AN120" s="816"/>
      <c r="AO120" s="817"/>
      <c r="AP120" s="860" t="s">
        <v>141</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4364832</v>
      </c>
      <c r="BR120" s="878"/>
      <c r="BS120" s="878"/>
      <c r="BT120" s="878"/>
      <c r="BU120" s="878"/>
      <c r="BV120" s="878">
        <v>4715467</v>
      </c>
      <c r="BW120" s="878"/>
      <c r="BX120" s="878"/>
      <c r="BY120" s="878"/>
      <c r="BZ120" s="878"/>
      <c r="CA120" s="878">
        <v>4810912</v>
      </c>
      <c r="CB120" s="878"/>
      <c r="CC120" s="878"/>
      <c r="CD120" s="878"/>
      <c r="CE120" s="878"/>
      <c r="CF120" s="902">
        <v>144.80000000000001</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669644</v>
      </c>
      <c r="DH120" s="878"/>
      <c r="DI120" s="878"/>
      <c r="DJ120" s="878"/>
      <c r="DK120" s="878"/>
      <c r="DL120" s="878">
        <v>575831</v>
      </c>
      <c r="DM120" s="878"/>
      <c r="DN120" s="878"/>
      <c r="DO120" s="878"/>
      <c r="DP120" s="878"/>
      <c r="DQ120" s="878">
        <v>468811</v>
      </c>
      <c r="DR120" s="878"/>
      <c r="DS120" s="878"/>
      <c r="DT120" s="878"/>
      <c r="DU120" s="878"/>
      <c r="DV120" s="879">
        <v>14.1</v>
      </c>
      <c r="DW120" s="879"/>
      <c r="DX120" s="879"/>
      <c r="DY120" s="879"/>
      <c r="DZ120" s="880"/>
    </row>
    <row r="121" spans="1:130" s="230"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409</v>
      </c>
      <c r="AB121" s="816"/>
      <c r="AC121" s="816"/>
      <c r="AD121" s="816"/>
      <c r="AE121" s="817"/>
      <c r="AF121" s="818" t="s">
        <v>141</v>
      </c>
      <c r="AG121" s="816"/>
      <c r="AH121" s="816"/>
      <c r="AI121" s="816"/>
      <c r="AJ121" s="817"/>
      <c r="AK121" s="818" t="s">
        <v>437</v>
      </c>
      <c r="AL121" s="816"/>
      <c r="AM121" s="816"/>
      <c r="AN121" s="816"/>
      <c r="AO121" s="817"/>
      <c r="AP121" s="860" t="s">
        <v>141</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113378</v>
      </c>
      <c r="BR121" s="853"/>
      <c r="BS121" s="853"/>
      <c r="BT121" s="853"/>
      <c r="BU121" s="853"/>
      <c r="BV121" s="853">
        <v>75165</v>
      </c>
      <c r="BW121" s="853"/>
      <c r="BX121" s="853"/>
      <c r="BY121" s="853"/>
      <c r="BZ121" s="853"/>
      <c r="CA121" s="853">
        <v>43478</v>
      </c>
      <c r="CB121" s="853"/>
      <c r="CC121" s="853"/>
      <c r="CD121" s="853"/>
      <c r="CE121" s="853"/>
      <c r="CF121" s="911">
        <v>1.3</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t="s">
        <v>141</v>
      </c>
      <c r="DH121" s="853"/>
      <c r="DI121" s="853"/>
      <c r="DJ121" s="853"/>
      <c r="DK121" s="853"/>
      <c r="DL121" s="853">
        <v>3630</v>
      </c>
      <c r="DM121" s="853"/>
      <c r="DN121" s="853"/>
      <c r="DO121" s="853"/>
      <c r="DP121" s="853"/>
      <c r="DQ121" s="853">
        <v>3350</v>
      </c>
      <c r="DR121" s="853"/>
      <c r="DS121" s="853"/>
      <c r="DT121" s="853"/>
      <c r="DU121" s="853"/>
      <c r="DV121" s="830">
        <v>0.1</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141</v>
      </c>
      <c r="AB122" s="816"/>
      <c r="AC122" s="816"/>
      <c r="AD122" s="816"/>
      <c r="AE122" s="817"/>
      <c r="AF122" s="818" t="s">
        <v>141</v>
      </c>
      <c r="AG122" s="816"/>
      <c r="AH122" s="816"/>
      <c r="AI122" s="816"/>
      <c r="AJ122" s="817"/>
      <c r="AK122" s="818" t="s">
        <v>409</v>
      </c>
      <c r="AL122" s="816"/>
      <c r="AM122" s="816"/>
      <c r="AN122" s="816"/>
      <c r="AO122" s="817"/>
      <c r="AP122" s="860" t="s">
        <v>409</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4499213</v>
      </c>
      <c r="BR122" s="881"/>
      <c r="BS122" s="881"/>
      <c r="BT122" s="881"/>
      <c r="BU122" s="881"/>
      <c r="BV122" s="881">
        <v>4314237</v>
      </c>
      <c r="BW122" s="881"/>
      <c r="BX122" s="881"/>
      <c r="BY122" s="881"/>
      <c r="BZ122" s="881"/>
      <c r="CA122" s="881">
        <v>3947527</v>
      </c>
      <c r="CB122" s="881"/>
      <c r="CC122" s="881"/>
      <c r="CD122" s="881"/>
      <c r="CE122" s="881"/>
      <c r="CF122" s="882">
        <v>118.8</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v>553</v>
      </c>
      <c r="DH122" s="853"/>
      <c r="DI122" s="853"/>
      <c r="DJ122" s="853"/>
      <c r="DK122" s="853"/>
      <c r="DL122" s="853">
        <v>119</v>
      </c>
      <c r="DM122" s="853"/>
      <c r="DN122" s="853"/>
      <c r="DO122" s="853"/>
      <c r="DP122" s="853"/>
      <c r="DQ122" s="853">
        <v>50</v>
      </c>
      <c r="DR122" s="853"/>
      <c r="DS122" s="853"/>
      <c r="DT122" s="853"/>
      <c r="DU122" s="853"/>
      <c r="DV122" s="830">
        <v>0</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141</v>
      </c>
      <c r="AB123" s="816"/>
      <c r="AC123" s="816"/>
      <c r="AD123" s="816"/>
      <c r="AE123" s="817"/>
      <c r="AF123" s="818" t="s">
        <v>141</v>
      </c>
      <c r="AG123" s="816"/>
      <c r="AH123" s="816"/>
      <c r="AI123" s="816"/>
      <c r="AJ123" s="817"/>
      <c r="AK123" s="818" t="s">
        <v>141</v>
      </c>
      <c r="AL123" s="816"/>
      <c r="AM123" s="816"/>
      <c r="AN123" s="816"/>
      <c r="AO123" s="817"/>
      <c r="AP123" s="860" t="s">
        <v>141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472</v>
      </c>
      <c r="BP123" s="914"/>
      <c r="BQ123" s="868">
        <v>8977423</v>
      </c>
      <c r="BR123" s="869"/>
      <c r="BS123" s="869"/>
      <c r="BT123" s="869"/>
      <c r="BU123" s="869"/>
      <c r="BV123" s="869">
        <v>9104869</v>
      </c>
      <c r="BW123" s="869"/>
      <c r="BX123" s="869"/>
      <c r="BY123" s="869"/>
      <c r="BZ123" s="869"/>
      <c r="CA123" s="869">
        <v>8801917</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t="s">
        <v>437</v>
      </c>
      <c r="DH123" s="816"/>
      <c r="DI123" s="816"/>
      <c r="DJ123" s="816"/>
      <c r="DK123" s="817"/>
      <c r="DL123" s="818" t="s">
        <v>437</v>
      </c>
      <c r="DM123" s="816"/>
      <c r="DN123" s="816"/>
      <c r="DO123" s="816"/>
      <c r="DP123" s="817"/>
      <c r="DQ123" s="818" t="s">
        <v>141</v>
      </c>
      <c r="DR123" s="816"/>
      <c r="DS123" s="816"/>
      <c r="DT123" s="816"/>
      <c r="DU123" s="817"/>
      <c r="DV123" s="860" t="s">
        <v>141</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437</v>
      </c>
      <c r="AB124" s="816"/>
      <c r="AC124" s="816"/>
      <c r="AD124" s="816"/>
      <c r="AE124" s="817"/>
      <c r="AF124" s="818" t="s">
        <v>141</v>
      </c>
      <c r="AG124" s="816"/>
      <c r="AH124" s="816"/>
      <c r="AI124" s="816"/>
      <c r="AJ124" s="817"/>
      <c r="AK124" s="818" t="s">
        <v>141</v>
      </c>
      <c r="AL124" s="816"/>
      <c r="AM124" s="816"/>
      <c r="AN124" s="816"/>
      <c r="AO124" s="817"/>
      <c r="AP124" s="860" t="s">
        <v>141</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409</v>
      </c>
      <c r="BR124" s="867"/>
      <c r="BS124" s="867"/>
      <c r="BT124" s="867"/>
      <c r="BU124" s="867"/>
      <c r="BV124" s="867" t="s">
        <v>141</v>
      </c>
      <c r="BW124" s="867"/>
      <c r="BX124" s="867"/>
      <c r="BY124" s="867"/>
      <c r="BZ124" s="867"/>
      <c r="CA124" s="867" t="s">
        <v>437</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141</v>
      </c>
      <c r="DH124" s="800"/>
      <c r="DI124" s="800"/>
      <c r="DJ124" s="800"/>
      <c r="DK124" s="801"/>
      <c r="DL124" s="802" t="s">
        <v>141</v>
      </c>
      <c r="DM124" s="800"/>
      <c r="DN124" s="800"/>
      <c r="DO124" s="800"/>
      <c r="DP124" s="801"/>
      <c r="DQ124" s="802" t="s">
        <v>141</v>
      </c>
      <c r="DR124" s="800"/>
      <c r="DS124" s="800"/>
      <c r="DT124" s="800"/>
      <c r="DU124" s="801"/>
      <c r="DV124" s="884" t="s">
        <v>141</v>
      </c>
      <c r="DW124" s="885"/>
      <c r="DX124" s="885"/>
      <c r="DY124" s="885"/>
      <c r="DZ124" s="886"/>
    </row>
    <row r="125" spans="1:130" s="230" customFormat="1" ht="26.25" customHeight="1" x14ac:dyDescent="0.15">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141</v>
      </c>
      <c r="AB125" s="816"/>
      <c r="AC125" s="816"/>
      <c r="AD125" s="816"/>
      <c r="AE125" s="817"/>
      <c r="AF125" s="818" t="s">
        <v>141</v>
      </c>
      <c r="AG125" s="816"/>
      <c r="AH125" s="816"/>
      <c r="AI125" s="816"/>
      <c r="AJ125" s="817"/>
      <c r="AK125" s="818" t="s">
        <v>141</v>
      </c>
      <c r="AL125" s="816"/>
      <c r="AM125" s="816"/>
      <c r="AN125" s="816"/>
      <c r="AO125" s="817"/>
      <c r="AP125" s="860" t="s">
        <v>141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141</v>
      </c>
      <c r="DH125" s="878"/>
      <c r="DI125" s="878"/>
      <c r="DJ125" s="878"/>
      <c r="DK125" s="878"/>
      <c r="DL125" s="878" t="s">
        <v>437</v>
      </c>
      <c r="DM125" s="878"/>
      <c r="DN125" s="878"/>
      <c r="DO125" s="878"/>
      <c r="DP125" s="878"/>
      <c r="DQ125" s="878" t="s">
        <v>437</v>
      </c>
      <c r="DR125" s="878"/>
      <c r="DS125" s="878"/>
      <c r="DT125" s="878"/>
      <c r="DU125" s="878"/>
      <c r="DV125" s="879" t="s">
        <v>437</v>
      </c>
      <c r="DW125" s="879"/>
      <c r="DX125" s="879"/>
      <c r="DY125" s="879"/>
      <c r="DZ125" s="880"/>
    </row>
    <row r="126" spans="1:130" s="230" customFormat="1" ht="26.25" customHeight="1" thickBot="1" x14ac:dyDescent="0.2">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437</v>
      </c>
      <c r="AB126" s="816"/>
      <c r="AC126" s="816"/>
      <c r="AD126" s="816"/>
      <c r="AE126" s="817"/>
      <c r="AF126" s="818" t="s">
        <v>141</v>
      </c>
      <c r="AG126" s="816"/>
      <c r="AH126" s="816"/>
      <c r="AI126" s="816"/>
      <c r="AJ126" s="817"/>
      <c r="AK126" s="818" t="s">
        <v>141</v>
      </c>
      <c r="AL126" s="816"/>
      <c r="AM126" s="816"/>
      <c r="AN126" s="816"/>
      <c r="AO126" s="817"/>
      <c r="AP126" s="860" t="s">
        <v>141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141</v>
      </c>
      <c r="DH126" s="853"/>
      <c r="DI126" s="853"/>
      <c r="DJ126" s="853"/>
      <c r="DK126" s="853"/>
      <c r="DL126" s="853" t="s">
        <v>141</v>
      </c>
      <c r="DM126" s="853"/>
      <c r="DN126" s="853"/>
      <c r="DO126" s="853"/>
      <c r="DP126" s="853"/>
      <c r="DQ126" s="853" t="s">
        <v>141</v>
      </c>
      <c r="DR126" s="853"/>
      <c r="DS126" s="853"/>
      <c r="DT126" s="853"/>
      <c r="DU126" s="853"/>
      <c r="DV126" s="830" t="s">
        <v>141</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526</v>
      </c>
      <c r="AB127" s="816"/>
      <c r="AC127" s="816"/>
      <c r="AD127" s="816"/>
      <c r="AE127" s="817"/>
      <c r="AF127" s="818">
        <v>370</v>
      </c>
      <c r="AG127" s="816"/>
      <c r="AH127" s="816"/>
      <c r="AI127" s="816"/>
      <c r="AJ127" s="817"/>
      <c r="AK127" s="818">
        <v>268</v>
      </c>
      <c r="AL127" s="816"/>
      <c r="AM127" s="816"/>
      <c r="AN127" s="816"/>
      <c r="AO127" s="817"/>
      <c r="AP127" s="860">
        <v>0</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141</v>
      </c>
      <c r="DH127" s="853"/>
      <c r="DI127" s="853"/>
      <c r="DJ127" s="853"/>
      <c r="DK127" s="853"/>
      <c r="DL127" s="853" t="s">
        <v>141</v>
      </c>
      <c r="DM127" s="853"/>
      <c r="DN127" s="853"/>
      <c r="DO127" s="853"/>
      <c r="DP127" s="853"/>
      <c r="DQ127" s="853" t="s">
        <v>141</v>
      </c>
      <c r="DR127" s="853"/>
      <c r="DS127" s="853"/>
      <c r="DT127" s="853"/>
      <c r="DU127" s="853"/>
      <c r="DV127" s="830" t="s">
        <v>437</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37281</v>
      </c>
      <c r="AB128" s="837"/>
      <c r="AC128" s="837"/>
      <c r="AD128" s="837"/>
      <c r="AE128" s="838"/>
      <c r="AF128" s="839">
        <v>41821</v>
      </c>
      <c r="AG128" s="837"/>
      <c r="AH128" s="837"/>
      <c r="AI128" s="837"/>
      <c r="AJ128" s="838"/>
      <c r="AK128" s="839">
        <v>16336</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141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437</v>
      </c>
      <c r="DH128" s="827"/>
      <c r="DI128" s="827"/>
      <c r="DJ128" s="827"/>
      <c r="DK128" s="827"/>
      <c r="DL128" s="827" t="s">
        <v>141</v>
      </c>
      <c r="DM128" s="827"/>
      <c r="DN128" s="827"/>
      <c r="DO128" s="827"/>
      <c r="DP128" s="827"/>
      <c r="DQ128" s="827" t="s">
        <v>141</v>
      </c>
      <c r="DR128" s="827"/>
      <c r="DS128" s="827"/>
      <c r="DT128" s="827"/>
      <c r="DU128" s="827"/>
      <c r="DV128" s="828" t="s">
        <v>141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3588240</v>
      </c>
      <c r="AB129" s="816"/>
      <c r="AC129" s="816"/>
      <c r="AD129" s="816"/>
      <c r="AE129" s="817"/>
      <c r="AF129" s="818">
        <v>3932122</v>
      </c>
      <c r="AG129" s="816"/>
      <c r="AH129" s="816"/>
      <c r="AI129" s="816"/>
      <c r="AJ129" s="817"/>
      <c r="AK129" s="818">
        <v>3846723</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141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507585</v>
      </c>
      <c r="AB130" s="816"/>
      <c r="AC130" s="816"/>
      <c r="AD130" s="816"/>
      <c r="AE130" s="817"/>
      <c r="AF130" s="818">
        <v>517978</v>
      </c>
      <c r="AG130" s="816"/>
      <c r="AH130" s="816"/>
      <c r="AI130" s="816"/>
      <c r="AJ130" s="817"/>
      <c r="AK130" s="818">
        <v>524976</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6.2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3080655</v>
      </c>
      <c r="AB131" s="800"/>
      <c r="AC131" s="800"/>
      <c r="AD131" s="800"/>
      <c r="AE131" s="801"/>
      <c r="AF131" s="802">
        <v>3414144</v>
      </c>
      <c r="AG131" s="800"/>
      <c r="AH131" s="800"/>
      <c r="AI131" s="800"/>
      <c r="AJ131" s="801"/>
      <c r="AK131" s="802">
        <v>3321747</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141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6.2255916359999999</v>
      </c>
      <c r="AB132" s="781"/>
      <c r="AC132" s="781"/>
      <c r="AD132" s="781"/>
      <c r="AE132" s="782"/>
      <c r="AF132" s="783">
        <v>6.079064035</v>
      </c>
      <c r="AG132" s="781"/>
      <c r="AH132" s="781"/>
      <c r="AI132" s="781"/>
      <c r="AJ132" s="782"/>
      <c r="AK132" s="783">
        <v>6.4189717039999996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6.5</v>
      </c>
      <c r="AB133" s="760"/>
      <c r="AC133" s="760"/>
      <c r="AD133" s="760"/>
      <c r="AE133" s="761"/>
      <c r="AF133" s="759">
        <v>6.5</v>
      </c>
      <c r="AG133" s="760"/>
      <c r="AH133" s="760"/>
      <c r="AI133" s="760"/>
      <c r="AJ133" s="761"/>
      <c r="AK133" s="759">
        <v>6.2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e7o+hrAPZVU2OeKmpa7EfZtsW5+QHdaRQjZnFrhfCthZnxuf4zX03+J4/riH+s9DwCD/nrjYU0tuwuSpmGCtQ==" saltValue="gAEYhbh/IPxdRwdfLYYX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8"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0OTDdc0WrLg7jdYA4aVv+xAhuh8inaMSRiiu3/w0IcHz4Qdwg9rmb0NBpwZarSR3SvE7buGyc+4Yogl4IoLmw==" saltValue="MqiIZ2CTGnPOoVMhWE4P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tlizeiXfBxnomQGYKLVG8/J8upWtZoQNRFRvmbCgHfevTChhthqHV6wz5fUP4ZAKlreUT+saPcfhdhPf3Cgg==" saltValue="wXfqVQ1sN1B+Re8++w9NY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4" t="s">
        <v>507</v>
      </c>
      <c r="AL9" s="1165"/>
      <c r="AM9" s="1165"/>
      <c r="AN9" s="1166"/>
      <c r="AO9" s="281">
        <v>920391</v>
      </c>
      <c r="AP9" s="281">
        <v>236604</v>
      </c>
      <c r="AQ9" s="282">
        <v>239803</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4" t="s">
        <v>508</v>
      </c>
      <c r="AL10" s="1165"/>
      <c r="AM10" s="1165"/>
      <c r="AN10" s="1166"/>
      <c r="AO10" s="284">
        <v>172550</v>
      </c>
      <c r="AP10" s="284">
        <v>44357</v>
      </c>
      <c r="AQ10" s="285">
        <v>35073</v>
      </c>
      <c r="AR10" s="286">
        <v>26.5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4" t="s">
        <v>509</v>
      </c>
      <c r="AL11" s="1165"/>
      <c r="AM11" s="1165"/>
      <c r="AN11" s="1166"/>
      <c r="AO11" s="284" t="s">
        <v>510</v>
      </c>
      <c r="AP11" s="284" t="s">
        <v>510</v>
      </c>
      <c r="AQ11" s="285">
        <v>3640</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4" t="s">
        <v>511</v>
      </c>
      <c r="AL12" s="1165"/>
      <c r="AM12" s="1165"/>
      <c r="AN12" s="1166"/>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4" t="s">
        <v>512</v>
      </c>
      <c r="AL13" s="1165"/>
      <c r="AM13" s="1165"/>
      <c r="AN13" s="1166"/>
      <c r="AO13" s="284">
        <v>30744</v>
      </c>
      <c r="AP13" s="284">
        <v>7903</v>
      </c>
      <c r="AQ13" s="285">
        <v>11407</v>
      </c>
      <c r="AR13" s="286">
        <v>-30.7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4" t="s">
        <v>513</v>
      </c>
      <c r="AL14" s="1165"/>
      <c r="AM14" s="1165"/>
      <c r="AN14" s="1166"/>
      <c r="AO14" s="284">
        <v>16718</v>
      </c>
      <c r="AP14" s="284">
        <v>4298</v>
      </c>
      <c r="AQ14" s="285">
        <v>4585</v>
      </c>
      <c r="AR14" s="286">
        <v>-6.3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7" t="s">
        <v>514</v>
      </c>
      <c r="AL15" s="1168"/>
      <c r="AM15" s="1168"/>
      <c r="AN15" s="1169"/>
      <c r="AO15" s="284">
        <v>-64539</v>
      </c>
      <c r="AP15" s="284">
        <v>-16591</v>
      </c>
      <c r="AQ15" s="285">
        <v>-18839</v>
      </c>
      <c r="AR15" s="286">
        <v>-11.9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7" t="s">
        <v>191</v>
      </c>
      <c r="AL16" s="1168"/>
      <c r="AM16" s="1168"/>
      <c r="AN16" s="1169"/>
      <c r="AO16" s="284">
        <v>1075864</v>
      </c>
      <c r="AP16" s="284">
        <v>276572</v>
      </c>
      <c r="AQ16" s="285">
        <v>275669</v>
      </c>
      <c r="AR16" s="286">
        <v>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0" t="s">
        <v>519</v>
      </c>
      <c r="AL21" s="1171"/>
      <c r="AM21" s="1171"/>
      <c r="AN21" s="1172"/>
      <c r="AO21" s="297">
        <v>26.22</v>
      </c>
      <c r="AP21" s="298">
        <v>23.86</v>
      </c>
      <c r="AQ21" s="299">
        <v>2.36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0" t="s">
        <v>520</v>
      </c>
      <c r="AL22" s="1171"/>
      <c r="AM22" s="1171"/>
      <c r="AN22" s="1172"/>
      <c r="AO22" s="302">
        <v>97.1</v>
      </c>
      <c r="AP22" s="303">
        <v>95.5</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3" t="s">
        <v>521</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4" t="s">
        <v>524</v>
      </c>
      <c r="AL32" s="1155"/>
      <c r="AM32" s="1155"/>
      <c r="AN32" s="1156"/>
      <c r="AO32" s="312">
        <v>623239</v>
      </c>
      <c r="AP32" s="312">
        <v>160216</v>
      </c>
      <c r="AQ32" s="313">
        <v>162926</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4" t="s">
        <v>525</v>
      </c>
      <c r="AL33" s="1155"/>
      <c r="AM33" s="1155"/>
      <c r="AN33" s="1156"/>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4" t="s">
        <v>526</v>
      </c>
      <c r="AL34" s="1155"/>
      <c r="AM34" s="1155"/>
      <c r="AN34" s="1156"/>
      <c r="AO34" s="312" t="s">
        <v>510</v>
      </c>
      <c r="AP34" s="312" t="s">
        <v>510</v>
      </c>
      <c r="AQ34" s="313">
        <v>4</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4" t="s">
        <v>527</v>
      </c>
      <c r="AL35" s="1155"/>
      <c r="AM35" s="1155"/>
      <c r="AN35" s="1156"/>
      <c r="AO35" s="312">
        <v>131027</v>
      </c>
      <c r="AP35" s="312">
        <v>33683</v>
      </c>
      <c r="AQ35" s="313">
        <v>33512</v>
      </c>
      <c r="AR35" s="314">
        <v>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4" t="s">
        <v>528</v>
      </c>
      <c r="AL36" s="1155"/>
      <c r="AM36" s="1155"/>
      <c r="AN36" s="1156"/>
      <c r="AO36" s="312" t="s">
        <v>510</v>
      </c>
      <c r="AP36" s="312" t="s">
        <v>510</v>
      </c>
      <c r="AQ36" s="313">
        <v>2866</v>
      </c>
      <c r="AR36" s="314" t="s">
        <v>510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4" t="s">
        <v>529</v>
      </c>
      <c r="AL37" s="1155"/>
      <c r="AM37" s="1155"/>
      <c r="AN37" s="1156"/>
      <c r="AO37" s="312">
        <v>268</v>
      </c>
      <c r="AP37" s="312">
        <v>69</v>
      </c>
      <c r="AQ37" s="313">
        <v>1429</v>
      </c>
      <c r="AR37" s="314">
        <v>-95.2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7" t="s">
        <v>530</v>
      </c>
      <c r="AL38" s="1158"/>
      <c r="AM38" s="1158"/>
      <c r="AN38" s="1159"/>
      <c r="AO38" s="315" t="s">
        <v>510</v>
      </c>
      <c r="AP38" s="315" t="s">
        <v>510</v>
      </c>
      <c r="AQ38" s="316">
        <v>30</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7" t="s">
        <v>531</v>
      </c>
      <c r="AL39" s="1158"/>
      <c r="AM39" s="1158"/>
      <c r="AN39" s="1159"/>
      <c r="AO39" s="312">
        <v>-16336</v>
      </c>
      <c r="AP39" s="312">
        <v>-4199</v>
      </c>
      <c r="AQ39" s="313">
        <v>-7390</v>
      </c>
      <c r="AR39" s="314">
        <v>-43.2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4" t="s">
        <v>532</v>
      </c>
      <c r="AL40" s="1155"/>
      <c r="AM40" s="1155"/>
      <c r="AN40" s="1156"/>
      <c r="AO40" s="312">
        <v>-524976</v>
      </c>
      <c r="AP40" s="312">
        <v>-134955</v>
      </c>
      <c r="AQ40" s="313">
        <v>-136323</v>
      </c>
      <c r="AR40" s="314">
        <v>-1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0" t="s">
        <v>303</v>
      </c>
      <c r="AL41" s="1161"/>
      <c r="AM41" s="1161"/>
      <c r="AN41" s="1162"/>
      <c r="AO41" s="312">
        <v>213222</v>
      </c>
      <c r="AP41" s="312">
        <v>54813</v>
      </c>
      <c r="AQ41" s="313">
        <v>57054</v>
      </c>
      <c r="AR41" s="314">
        <v>-3.9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7" t="s">
        <v>502</v>
      </c>
      <c r="AN49" s="1149" t="s">
        <v>536</v>
      </c>
      <c r="AO49" s="1150"/>
      <c r="AP49" s="1150"/>
      <c r="AQ49" s="1150"/>
      <c r="AR49" s="115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8"/>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806403</v>
      </c>
      <c r="AN51" s="334">
        <v>184785</v>
      </c>
      <c r="AO51" s="335">
        <v>-12.1</v>
      </c>
      <c r="AP51" s="336">
        <v>271581</v>
      </c>
      <c r="AQ51" s="337">
        <v>-6.7</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387026</v>
      </c>
      <c r="AN52" s="342">
        <v>88686</v>
      </c>
      <c r="AO52" s="343">
        <v>2</v>
      </c>
      <c r="AP52" s="344">
        <v>117844</v>
      </c>
      <c r="AQ52" s="345">
        <v>-1</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715307</v>
      </c>
      <c r="AN53" s="334">
        <v>168545</v>
      </c>
      <c r="AO53" s="335">
        <v>-8.8000000000000007</v>
      </c>
      <c r="AP53" s="336">
        <v>268375</v>
      </c>
      <c r="AQ53" s="337">
        <v>-1.2</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281810</v>
      </c>
      <c r="AN54" s="342">
        <v>66402</v>
      </c>
      <c r="AO54" s="343">
        <v>-25.1</v>
      </c>
      <c r="AP54" s="344">
        <v>119602</v>
      </c>
      <c r="AQ54" s="345">
        <v>1.5</v>
      </c>
      <c r="AR54" s="346">
        <v>-26.6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1166778</v>
      </c>
      <c r="AN55" s="334">
        <v>283750</v>
      </c>
      <c r="AO55" s="335">
        <v>68.400000000000006</v>
      </c>
      <c r="AP55" s="336">
        <v>301035</v>
      </c>
      <c r="AQ55" s="337">
        <v>12.2</v>
      </c>
      <c r="AR55" s="338">
        <v>56.2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313978</v>
      </c>
      <c r="AN56" s="342">
        <v>76357</v>
      </c>
      <c r="AO56" s="343">
        <v>15</v>
      </c>
      <c r="AP56" s="344">
        <v>154376</v>
      </c>
      <c r="AQ56" s="345">
        <v>29.1</v>
      </c>
      <c r="AR56" s="346">
        <v>-14.1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851778</v>
      </c>
      <c r="AN57" s="334">
        <v>213425</v>
      </c>
      <c r="AO57" s="335">
        <v>-24.8</v>
      </c>
      <c r="AP57" s="336">
        <v>277467</v>
      </c>
      <c r="AQ57" s="337">
        <v>-7.8</v>
      </c>
      <c r="AR57" s="338">
        <v>-17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371486</v>
      </c>
      <c r="AN58" s="342">
        <v>93081</v>
      </c>
      <c r="AO58" s="343">
        <v>21.9</v>
      </c>
      <c r="AP58" s="344">
        <v>128378</v>
      </c>
      <c r="AQ58" s="345">
        <v>-16.8</v>
      </c>
      <c r="AR58" s="346">
        <v>38.700000000000003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752695</v>
      </c>
      <c r="AN59" s="334">
        <v>193495</v>
      </c>
      <c r="AO59" s="335">
        <v>-9.3000000000000007</v>
      </c>
      <c r="AP59" s="336">
        <v>282256</v>
      </c>
      <c r="AQ59" s="337">
        <v>1.7</v>
      </c>
      <c r="AR59" s="338">
        <v>-11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420111</v>
      </c>
      <c r="AN60" s="342">
        <v>107998</v>
      </c>
      <c r="AO60" s="343">
        <v>16</v>
      </c>
      <c r="AP60" s="344">
        <v>145453</v>
      </c>
      <c r="AQ60" s="345">
        <v>13.3</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858592</v>
      </c>
      <c r="AN61" s="349">
        <v>208800</v>
      </c>
      <c r="AO61" s="350">
        <v>2.7</v>
      </c>
      <c r="AP61" s="351">
        <v>280143</v>
      </c>
      <c r="AQ61" s="352">
        <v>-0.4</v>
      </c>
      <c r="AR61" s="338">
        <v>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354882</v>
      </c>
      <c r="AN62" s="342">
        <v>86505</v>
      </c>
      <c r="AO62" s="343">
        <v>6</v>
      </c>
      <c r="AP62" s="344">
        <v>133131</v>
      </c>
      <c r="AQ62" s="345">
        <v>5.2</v>
      </c>
      <c r="AR62" s="346">
        <v>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2WODFdrsoTXU3B30celbBWoEQNbOOyrAwrXPJEFuDOlSoA4MOJ9ZPsaE6cqlLttcfTpJk/za5O9XO8BXVPGAQ==" saltValue="mCLekgf+DRdeiAQZTgMx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pdK6ObpUVIsPtK8wNGcp8GgxpqD/dceLBpG0CRymzib9fZOjp54kOXEowK4MB08no/xovDz9EXEfDmHWy6ZqVQ==" saltValue="xNMzS0egK0Gprl1qW/pOqw=="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8cZWgXHwfqoLtdfROH8WY8j+pif0Vk9aHKUmafHcGY5nrCNpX/j+sZujI5toPNhJtSbjhxx2OOb6+6B9ZTNhZg==" saltValue="3mRBOLcjeq1biqw5XQg5lw=="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3" t="s">
        <v>3</v>
      </c>
      <c r="D47" s="1173"/>
      <c r="E47" s="1174"/>
      <c r="F47" s="11">
        <v>32.85</v>
      </c>
      <c r="G47" s="12">
        <v>29.72</v>
      </c>
      <c r="H47" s="12">
        <v>32.69</v>
      </c>
      <c r="I47" s="12">
        <v>33.79</v>
      </c>
      <c r="J47" s="13">
        <v>39.659999999999997</v>
      </c>
    </row>
    <row r="48" spans="2:10" ht="57.75" customHeight="1" x14ac:dyDescent="0.15">
      <c r="B48" s="14"/>
      <c r="C48" s="1175" t="s">
        <v>4</v>
      </c>
      <c r="D48" s="1175"/>
      <c r="E48" s="1176"/>
      <c r="F48" s="15">
        <v>8.48</v>
      </c>
      <c r="G48" s="16">
        <v>8.65</v>
      </c>
      <c r="H48" s="16">
        <v>8.68</v>
      </c>
      <c r="I48" s="16">
        <v>10.01</v>
      </c>
      <c r="J48" s="17">
        <v>14.43</v>
      </c>
    </row>
    <row r="49" spans="2:10" ht="57.75" customHeight="1" thickBot="1" x14ac:dyDescent="0.2">
      <c r="B49" s="18"/>
      <c r="C49" s="1177" t="s">
        <v>5</v>
      </c>
      <c r="D49" s="1177"/>
      <c r="E49" s="1178"/>
      <c r="F49" s="19" t="s">
        <v>557</v>
      </c>
      <c r="G49" s="20" t="s">
        <v>558</v>
      </c>
      <c r="H49" s="20">
        <v>0.38</v>
      </c>
      <c r="I49" s="20">
        <v>2.1</v>
      </c>
      <c r="J49" s="21">
        <v>4.2</v>
      </c>
    </row>
    <row r="50" spans="2:10" x14ac:dyDescent="0.15"/>
  </sheetData>
  <sheetProtection algorithmName="SHA-512" hashValue="3YpfpvizYNebNzkOOE5Yr2WqaFkpT6L63yK+8NEpdrrUbABf9LKNylLSi87epIMhkDMiEjPSNBp15P427seHew==" saltValue="bfjbJYXKPe0K/lHcxxyy0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48576"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5" t="s">
        <v>559</v>
      </c>
      <c r="D34" s="1185"/>
      <c r="E34" s="1186"/>
      <c r="F34" s="32">
        <v>8.4700000000000006</v>
      </c>
      <c r="G34" s="33">
        <v>8.64</v>
      </c>
      <c r="H34" s="33">
        <v>8.67</v>
      </c>
      <c r="I34" s="33">
        <v>10.01</v>
      </c>
      <c r="J34" s="34">
        <v>14.43</v>
      </c>
      <c r="K34" s="22"/>
      <c r="L34" s="22"/>
      <c r="M34" s="22"/>
      <c r="N34" s="22"/>
      <c r="O34" s="22"/>
      <c r="P34" s="22"/>
    </row>
    <row r="35" spans="1:16" ht="39" customHeight="1" x14ac:dyDescent="0.15">
      <c r="A35" s="22"/>
      <c r="B35" s="35"/>
      <c r="C35" s="1179" t="s">
        <v>560</v>
      </c>
      <c r="D35" s="1180"/>
      <c r="E35" s="1181"/>
      <c r="F35" s="36">
        <v>8.83</v>
      </c>
      <c r="G35" s="37">
        <v>9.6</v>
      </c>
      <c r="H35" s="37">
        <v>9.6300000000000008</v>
      </c>
      <c r="I35" s="37">
        <v>8.86</v>
      </c>
      <c r="J35" s="38">
        <v>9.41</v>
      </c>
      <c r="K35" s="22"/>
      <c r="L35" s="22"/>
      <c r="M35" s="22"/>
      <c r="N35" s="22"/>
      <c r="O35" s="22"/>
      <c r="P35" s="22"/>
    </row>
    <row r="36" spans="1:16" ht="39" customHeight="1" x14ac:dyDescent="0.15">
      <c r="A36" s="22"/>
      <c r="B36" s="35"/>
      <c r="C36" s="1179" t="s">
        <v>561</v>
      </c>
      <c r="D36" s="1180"/>
      <c r="E36" s="1181"/>
      <c r="F36" s="36">
        <v>0.19</v>
      </c>
      <c r="G36" s="37">
        <v>0.49</v>
      </c>
      <c r="H36" s="37">
        <v>0.46</v>
      </c>
      <c r="I36" s="37">
        <v>0.19</v>
      </c>
      <c r="J36" s="38">
        <v>0.1</v>
      </c>
      <c r="K36" s="22"/>
      <c r="L36" s="22"/>
      <c r="M36" s="22"/>
      <c r="N36" s="22"/>
      <c r="O36" s="22"/>
      <c r="P36" s="22"/>
    </row>
    <row r="37" spans="1:16" ht="39" customHeight="1" x14ac:dyDescent="0.15">
      <c r="A37" s="22"/>
      <c r="B37" s="35"/>
      <c r="C37" s="1179" t="s">
        <v>562</v>
      </c>
      <c r="D37" s="1180"/>
      <c r="E37" s="1181"/>
      <c r="F37" s="36">
        <v>0.53</v>
      </c>
      <c r="G37" s="37">
        <v>0</v>
      </c>
      <c r="H37" s="37">
        <v>0</v>
      </c>
      <c r="I37" s="37">
        <v>0.02</v>
      </c>
      <c r="J37" s="38">
        <v>0</v>
      </c>
      <c r="K37" s="22"/>
      <c r="L37" s="22"/>
      <c r="M37" s="22"/>
      <c r="N37" s="22"/>
      <c r="O37" s="22"/>
      <c r="P37" s="22"/>
    </row>
    <row r="38" spans="1:16" ht="39" customHeight="1" x14ac:dyDescent="0.15">
      <c r="A38" s="22"/>
      <c r="B38" s="35"/>
      <c r="C38" s="1179" t="s">
        <v>563</v>
      </c>
      <c r="D38" s="1180"/>
      <c r="E38" s="1181"/>
      <c r="F38" s="36">
        <v>0</v>
      </c>
      <c r="G38" s="37">
        <v>0</v>
      </c>
      <c r="H38" s="37">
        <v>0</v>
      </c>
      <c r="I38" s="37">
        <v>0</v>
      </c>
      <c r="J38" s="38">
        <v>0</v>
      </c>
      <c r="K38" s="22"/>
      <c r="L38" s="22"/>
      <c r="M38" s="22"/>
      <c r="N38" s="22"/>
      <c r="O38" s="22"/>
      <c r="P38" s="22"/>
    </row>
    <row r="39" spans="1:16" ht="39" customHeight="1" x14ac:dyDescent="0.15">
      <c r="A39" s="22"/>
      <c r="B39" s="35"/>
      <c r="C39" s="1179" t="s">
        <v>564</v>
      </c>
      <c r="D39" s="1180"/>
      <c r="E39" s="1181"/>
      <c r="F39" s="36">
        <v>0</v>
      </c>
      <c r="G39" s="37">
        <v>0.02</v>
      </c>
      <c r="H39" s="37">
        <v>0.06</v>
      </c>
      <c r="I39" s="37">
        <v>7.0000000000000007E-2</v>
      </c>
      <c r="J39" s="38">
        <v>0</v>
      </c>
      <c r="K39" s="22"/>
      <c r="L39" s="22"/>
      <c r="M39" s="22"/>
      <c r="N39" s="22"/>
      <c r="O39" s="22"/>
      <c r="P39" s="22"/>
    </row>
    <row r="40" spans="1:16" ht="39" customHeight="1" x14ac:dyDescent="0.15">
      <c r="A40" s="22"/>
      <c r="B40" s="35"/>
      <c r="C40" s="1179" t="s">
        <v>565</v>
      </c>
      <c r="D40" s="1180"/>
      <c r="E40" s="1181"/>
      <c r="F40" s="36">
        <v>0</v>
      </c>
      <c r="G40" s="37">
        <v>0</v>
      </c>
      <c r="H40" s="37">
        <v>0</v>
      </c>
      <c r="I40" s="37">
        <v>0</v>
      </c>
      <c r="J40" s="38">
        <v>0</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566</v>
      </c>
      <c r="D42" s="1180"/>
      <c r="E42" s="1181"/>
      <c r="F42" s="36" t="s">
        <v>510</v>
      </c>
      <c r="G42" s="37" t="s">
        <v>510</v>
      </c>
      <c r="H42" s="37" t="s">
        <v>510</v>
      </c>
      <c r="I42" s="37" t="s">
        <v>510</v>
      </c>
      <c r="J42" s="38" t="s">
        <v>510</v>
      </c>
      <c r="K42" s="22"/>
      <c r="L42" s="22"/>
      <c r="M42" s="22"/>
      <c r="N42" s="22"/>
      <c r="O42" s="22"/>
      <c r="P42" s="22"/>
    </row>
    <row r="43" spans="1:16" ht="39" customHeight="1" thickBot="1" x14ac:dyDescent="0.2">
      <c r="A43" s="22"/>
      <c r="B43" s="40"/>
      <c r="C43" s="1182" t="s">
        <v>567</v>
      </c>
      <c r="D43" s="1183"/>
      <c r="E43" s="1184"/>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7dMk4whyqWK3udgYXFXV+VmglXkVYOyMh4NJW/IY3TE+Pv0xHph5CkwxZivxsQYFNqUe2S9bkglyxZ91HFV9g==" saltValue="hqcsUQ+pOyJU6tEPmc6y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9"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559</v>
      </c>
      <c r="L45" s="60">
        <v>589</v>
      </c>
      <c r="M45" s="60">
        <v>598</v>
      </c>
      <c r="N45" s="60">
        <v>629</v>
      </c>
      <c r="O45" s="61">
        <v>623</v>
      </c>
      <c r="P45" s="48"/>
      <c r="Q45" s="48"/>
      <c r="R45" s="48"/>
      <c r="S45" s="48"/>
      <c r="T45" s="48"/>
      <c r="U45" s="48"/>
    </row>
    <row r="46" spans="1:21" ht="30.75" customHeight="1" x14ac:dyDescent="0.15">
      <c r="A46" s="48"/>
      <c r="B46" s="1212"/>
      <c r="C46" s="1213"/>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212"/>
      <c r="C47" s="1213"/>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212"/>
      <c r="C48" s="1213"/>
      <c r="D48" s="62"/>
      <c r="E48" s="1189" t="s">
        <v>15</v>
      </c>
      <c r="F48" s="1189"/>
      <c r="G48" s="1189"/>
      <c r="H48" s="1189"/>
      <c r="I48" s="1189"/>
      <c r="J48" s="1190"/>
      <c r="K48" s="63">
        <v>143</v>
      </c>
      <c r="L48" s="64">
        <v>142</v>
      </c>
      <c r="M48" s="64">
        <v>138</v>
      </c>
      <c r="N48" s="64">
        <v>138</v>
      </c>
      <c r="O48" s="65">
        <v>131</v>
      </c>
      <c r="P48" s="48"/>
      <c r="Q48" s="48"/>
      <c r="R48" s="48"/>
      <c r="S48" s="48"/>
      <c r="T48" s="48"/>
      <c r="U48" s="48"/>
    </row>
    <row r="49" spans="1:21" ht="30.75" customHeight="1" x14ac:dyDescent="0.15">
      <c r="A49" s="48"/>
      <c r="B49" s="1212"/>
      <c r="C49" s="1213"/>
      <c r="D49" s="62"/>
      <c r="E49" s="1189" t="s">
        <v>16</v>
      </c>
      <c r="F49" s="1189"/>
      <c r="G49" s="1189"/>
      <c r="H49" s="1189"/>
      <c r="I49" s="1189"/>
      <c r="J49" s="1190"/>
      <c r="K49" s="63">
        <v>1</v>
      </c>
      <c r="L49" s="64">
        <v>1</v>
      </c>
      <c r="M49" s="64" t="s">
        <v>510</v>
      </c>
      <c r="N49" s="64" t="s">
        <v>510</v>
      </c>
      <c r="O49" s="65" t="s">
        <v>510</v>
      </c>
      <c r="P49" s="48"/>
      <c r="Q49" s="48"/>
      <c r="R49" s="48"/>
      <c r="S49" s="48"/>
      <c r="T49" s="48"/>
      <c r="U49" s="48"/>
    </row>
    <row r="50" spans="1:21" ht="30.75" customHeight="1" x14ac:dyDescent="0.15">
      <c r="A50" s="48"/>
      <c r="B50" s="1212"/>
      <c r="C50" s="1213"/>
      <c r="D50" s="62"/>
      <c r="E50" s="1189" t="s">
        <v>17</v>
      </c>
      <c r="F50" s="1189"/>
      <c r="G50" s="1189"/>
      <c r="H50" s="1189"/>
      <c r="I50" s="1189"/>
      <c r="J50" s="1190"/>
      <c r="K50" s="63">
        <v>1</v>
      </c>
      <c r="L50" s="64">
        <v>1</v>
      </c>
      <c r="M50" s="64">
        <v>1</v>
      </c>
      <c r="N50" s="64">
        <v>0</v>
      </c>
      <c r="O50" s="65">
        <v>0</v>
      </c>
      <c r="P50" s="48"/>
      <c r="Q50" s="48"/>
      <c r="R50" s="48"/>
      <c r="S50" s="48"/>
      <c r="T50" s="48"/>
      <c r="U50" s="48"/>
    </row>
    <row r="51" spans="1:21" ht="30.75" customHeight="1" x14ac:dyDescent="0.15">
      <c r="A51" s="48"/>
      <c r="B51" s="1214"/>
      <c r="C51" s="1215"/>
      <c r="D51" s="66"/>
      <c r="E51" s="1189" t="s">
        <v>18</v>
      </c>
      <c r="F51" s="1189"/>
      <c r="G51" s="1189"/>
      <c r="H51" s="1189"/>
      <c r="I51" s="1189"/>
      <c r="J51" s="1190"/>
      <c r="K51" s="63" t="s">
        <v>510</v>
      </c>
      <c r="L51" s="64" t="s">
        <v>510</v>
      </c>
      <c r="M51" s="64">
        <v>0</v>
      </c>
      <c r="N51" s="64" t="s">
        <v>510</v>
      </c>
      <c r="O51" s="65" t="s">
        <v>510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525</v>
      </c>
      <c r="L52" s="64">
        <v>517</v>
      </c>
      <c r="M52" s="64">
        <v>544</v>
      </c>
      <c r="N52" s="64">
        <v>560</v>
      </c>
      <c r="O52" s="65">
        <v>541</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179</v>
      </c>
      <c r="L53" s="69">
        <v>216</v>
      </c>
      <c r="M53" s="69">
        <v>193</v>
      </c>
      <c r="N53" s="69">
        <v>207</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95" t="s">
        <v>26</v>
      </c>
      <c r="C58" s="1196"/>
      <c r="D58" s="1201" t="s">
        <v>27</v>
      </c>
      <c r="E58" s="1202"/>
      <c r="F58" s="1202"/>
      <c r="G58" s="1202"/>
      <c r="H58" s="1202"/>
      <c r="I58" s="1202"/>
      <c r="J58" s="1203"/>
      <c r="K58" s="83">
        <v>0</v>
      </c>
      <c r="L58" s="84">
        <v>0</v>
      </c>
      <c r="M58" s="84">
        <v>0</v>
      </c>
      <c r="N58" s="84">
        <v>0</v>
      </c>
      <c r="O58" s="85">
        <v>0</v>
      </c>
    </row>
    <row r="59" spans="1:21" ht="31.5" customHeight="1" x14ac:dyDescent="0.15">
      <c r="B59" s="1197"/>
      <c r="C59" s="1198"/>
      <c r="D59" s="1204" t="s">
        <v>28</v>
      </c>
      <c r="E59" s="1205"/>
      <c r="F59" s="1205"/>
      <c r="G59" s="1205"/>
      <c r="H59" s="1205"/>
      <c r="I59" s="1205"/>
      <c r="J59" s="1206"/>
      <c r="K59" s="86">
        <v>540</v>
      </c>
      <c r="L59" s="87">
        <v>512</v>
      </c>
      <c r="M59" s="87">
        <v>512</v>
      </c>
      <c r="N59" s="87">
        <v>512</v>
      </c>
      <c r="O59" s="88">
        <v>512</v>
      </c>
    </row>
    <row r="60" spans="1:21" ht="31.5" customHeight="1" thickBot="1" x14ac:dyDescent="0.2">
      <c r="B60" s="1199"/>
      <c r="C60" s="1200"/>
      <c r="D60" s="1207" t="s">
        <v>29</v>
      </c>
      <c r="E60" s="1208"/>
      <c r="F60" s="1208"/>
      <c r="G60" s="1208"/>
      <c r="H60" s="1208"/>
      <c r="I60" s="1208"/>
      <c r="J60" s="1209"/>
      <c r="K60" s="89">
        <v>0</v>
      </c>
      <c r="L60" s="90">
        <v>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7DCFDu8/+6YBAJU0X9KB9zGb9LdixuVrZNtQJkI+J5D/s1jWdoVbPx/GjOMksJk4BvAiTUglKTZcUxoG3bVQ==" saltValue="g9FHilPxz0beuEuNeo1Y7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1"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0" t="s">
        <v>32</v>
      </c>
      <c r="C41" s="1231"/>
      <c r="D41" s="105"/>
      <c r="E41" s="1232" t="s">
        <v>33</v>
      </c>
      <c r="F41" s="1232"/>
      <c r="G41" s="1232"/>
      <c r="H41" s="1233"/>
      <c r="I41" s="355">
        <v>5280</v>
      </c>
      <c r="J41" s="356">
        <v>5336</v>
      </c>
      <c r="K41" s="356">
        <v>5313</v>
      </c>
      <c r="L41" s="356">
        <v>5075</v>
      </c>
      <c r="M41" s="357">
        <v>4647</v>
      </c>
    </row>
    <row r="42" spans="2:13" ht="27.75" customHeight="1" x14ac:dyDescent="0.15">
      <c r="B42" s="1220"/>
      <c r="C42" s="1221"/>
      <c r="D42" s="106"/>
      <c r="E42" s="1224" t="s">
        <v>34</v>
      </c>
      <c r="F42" s="1224"/>
      <c r="G42" s="1224"/>
      <c r="H42" s="1225"/>
      <c r="I42" s="358">
        <v>25</v>
      </c>
      <c r="J42" s="359">
        <v>14</v>
      </c>
      <c r="K42" s="359">
        <v>9</v>
      </c>
      <c r="L42" s="359">
        <v>5</v>
      </c>
      <c r="M42" s="360">
        <v>179</v>
      </c>
    </row>
    <row r="43" spans="2:13" ht="27.75" customHeight="1" x14ac:dyDescent="0.15">
      <c r="B43" s="1220"/>
      <c r="C43" s="1221"/>
      <c r="D43" s="106"/>
      <c r="E43" s="1224" t="s">
        <v>35</v>
      </c>
      <c r="F43" s="1224"/>
      <c r="G43" s="1224"/>
      <c r="H43" s="1225"/>
      <c r="I43" s="358">
        <v>869</v>
      </c>
      <c r="J43" s="359">
        <v>775</v>
      </c>
      <c r="K43" s="359">
        <v>670</v>
      </c>
      <c r="L43" s="359">
        <v>580</v>
      </c>
      <c r="M43" s="360">
        <v>472</v>
      </c>
    </row>
    <row r="44" spans="2:13" ht="27.75" customHeight="1" x14ac:dyDescent="0.15">
      <c r="B44" s="1220"/>
      <c r="C44" s="1221"/>
      <c r="D44" s="106"/>
      <c r="E44" s="1224" t="s">
        <v>36</v>
      </c>
      <c r="F44" s="1224"/>
      <c r="G44" s="1224"/>
      <c r="H44" s="1225"/>
      <c r="I44" s="358">
        <v>1</v>
      </c>
      <c r="J44" s="359" t="s">
        <v>510</v>
      </c>
      <c r="K44" s="359" t="s">
        <v>510</v>
      </c>
      <c r="L44" s="359" t="s">
        <v>510</v>
      </c>
      <c r="M44" s="360" t="s">
        <v>510</v>
      </c>
    </row>
    <row r="45" spans="2:13" ht="27.75" customHeight="1" x14ac:dyDescent="0.15">
      <c r="B45" s="1220"/>
      <c r="C45" s="1221"/>
      <c r="D45" s="106"/>
      <c r="E45" s="1224" t="s">
        <v>37</v>
      </c>
      <c r="F45" s="1224"/>
      <c r="G45" s="1224"/>
      <c r="H45" s="1225"/>
      <c r="I45" s="358">
        <v>975</v>
      </c>
      <c r="J45" s="359">
        <v>960</v>
      </c>
      <c r="K45" s="359">
        <v>921</v>
      </c>
      <c r="L45" s="359">
        <v>896</v>
      </c>
      <c r="M45" s="360">
        <v>887</v>
      </c>
    </row>
    <row r="46" spans="2:13" ht="27.75" customHeight="1" x14ac:dyDescent="0.15">
      <c r="B46" s="1220"/>
      <c r="C46" s="1221"/>
      <c r="D46" s="107"/>
      <c r="E46" s="1224" t="s">
        <v>38</v>
      </c>
      <c r="F46" s="1224"/>
      <c r="G46" s="1224"/>
      <c r="H46" s="1225"/>
      <c r="I46" s="358" t="s">
        <v>510</v>
      </c>
      <c r="J46" s="359" t="s">
        <v>510</v>
      </c>
      <c r="K46" s="359" t="s">
        <v>510</v>
      </c>
      <c r="L46" s="359" t="s">
        <v>510</v>
      </c>
      <c r="M46" s="360" t="s">
        <v>510</v>
      </c>
    </row>
    <row r="47" spans="2:13" ht="27.75" customHeight="1" x14ac:dyDescent="0.15">
      <c r="B47" s="1220"/>
      <c r="C47" s="1221"/>
      <c r="D47" s="108"/>
      <c r="E47" s="1234" t="s">
        <v>39</v>
      </c>
      <c r="F47" s="1235"/>
      <c r="G47" s="1235"/>
      <c r="H47" s="1236"/>
      <c r="I47" s="358" t="s">
        <v>510</v>
      </c>
      <c r="J47" s="359" t="s">
        <v>510</v>
      </c>
      <c r="K47" s="359" t="s">
        <v>510</v>
      </c>
      <c r="L47" s="359" t="s">
        <v>510</v>
      </c>
      <c r="M47" s="360" t="s">
        <v>510</v>
      </c>
    </row>
    <row r="48" spans="2:13" ht="27.75" customHeight="1" x14ac:dyDescent="0.15">
      <c r="B48" s="1220"/>
      <c r="C48" s="1221"/>
      <c r="D48" s="106"/>
      <c r="E48" s="1224" t="s">
        <v>40</v>
      </c>
      <c r="F48" s="1224"/>
      <c r="G48" s="1224"/>
      <c r="H48" s="1225"/>
      <c r="I48" s="358" t="s">
        <v>510</v>
      </c>
      <c r="J48" s="359" t="s">
        <v>510</v>
      </c>
      <c r="K48" s="359" t="s">
        <v>510</v>
      </c>
      <c r="L48" s="359" t="s">
        <v>510</v>
      </c>
      <c r="M48" s="360" t="s">
        <v>510</v>
      </c>
    </row>
    <row r="49" spans="2:13" ht="27.75" customHeight="1" x14ac:dyDescent="0.15">
      <c r="B49" s="1222"/>
      <c r="C49" s="1223"/>
      <c r="D49" s="106"/>
      <c r="E49" s="1224" t="s">
        <v>41</v>
      </c>
      <c r="F49" s="1224"/>
      <c r="G49" s="1224"/>
      <c r="H49" s="1225"/>
      <c r="I49" s="358" t="s">
        <v>510</v>
      </c>
      <c r="J49" s="359" t="s">
        <v>510</v>
      </c>
      <c r="K49" s="359" t="s">
        <v>510</v>
      </c>
      <c r="L49" s="359" t="s">
        <v>510</v>
      </c>
      <c r="M49" s="360" t="s">
        <v>510</v>
      </c>
    </row>
    <row r="50" spans="2:13" ht="27.75" customHeight="1" x14ac:dyDescent="0.15">
      <c r="B50" s="1218" t="s">
        <v>42</v>
      </c>
      <c r="C50" s="1219"/>
      <c r="D50" s="109"/>
      <c r="E50" s="1224" t="s">
        <v>43</v>
      </c>
      <c r="F50" s="1224"/>
      <c r="G50" s="1224"/>
      <c r="H50" s="1225"/>
      <c r="I50" s="358">
        <v>4255</v>
      </c>
      <c r="J50" s="359">
        <v>4193</v>
      </c>
      <c r="K50" s="359">
        <v>4365</v>
      </c>
      <c r="L50" s="359">
        <v>4715</v>
      </c>
      <c r="M50" s="360">
        <v>4811</v>
      </c>
    </row>
    <row r="51" spans="2:13" ht="27.75" customHeight="1" x14ac:dyDescent="0.15">
      <c r="B51" s="1220"/>
      <c r="C51" s="1221"/>
      <c r="D51" s="106"/>
      <c r="E51" s="1224" t="s">
        <v>44</v>
      </c>
      <c r="F51" s="1224"/>
      <c r="G51" s="1224"/>
      <c r="H51" s="1225"/>
      <c r="I51" s="358">
        <v>215</v>
      </c>
      <c r="J51" s="359">
        <v>156</v>
      </c>
      <c r="K51" s="359">
        <v>113</v>
      </c>
      <c r="L51" s="359">
        <v>75</v>
      </c>
      <c r="M51" s="360">
        <v>43</v>
      </c>
    </row>
    <row r="52" spans="2:13" ht="27.75" customHeight="1" x14ac:dyDescent="0.15">
      <c r="B52" s="1222"/>
      <c r="C52" s="1223"/>
      <c r="D52" s="106"/>
      <c r="E52" s="1224" t="s">
        <v>45</v>
      </c>
      <c r="F52" s="1224"/>
      <c r="G52" s="1224"/>
      <c r="H52" s="1225"/>
      <c r="I52" s="358">
        <v>4510</v>
      </c>
      <c r="J52" s="359">
        <v>4551</v>
      </c>
      <c r="K52" s="359">
        <v>4499</v>
      </c>
      <c r="L52" s="359">
        <v>4314</v>
      </c>
      <c r="M52" s="360">
        <v>3948</v>
      </c>
    </row>
    <row r="53" spans="2:13" ht="27.75" customHeight="1" thickBot="1" x14ac:dyDescent="0.2">
      <c r="B53" s="1226" t="s">
        <v>46</v>
      </c>
      <c r="C53" s="1227"/>
      <c r="D53" s="110"/>
      <c r="E53" s="1228" t="s">
        <v>47</v>
      </c>
      <c r="F53" s="1228"/>
      <c r="G53" s="1228"/>
      <c r="H53" s="1229"/>
      <c r="I53" s="361">
        <v>-1830</v>
      </c>
      <c r="J53" s="362">
        <v>-1814</v>
      </c>
      <c r="K53" s="362">
        <v>-2064</v>
      </c>
      <c r="L53" s="362">
        <v>-2551</v>
      </c>
      <c r="M53" s="363">
        <v>-2617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AEAguc/mxTEd6yojtJ/a9KjDxIQXtbdlYHQ5NgX68IX0l8/iPEqVNnEzjbcZvgDC1Hojo3jyXf4Or84otdSpQ==" saltValue="b0/4kxso8+aVUL7L29sk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5" t="s">
        <v>50</v>
      </c>
      <c r="D55" s="1245"/>
      <c r="E55" s="1246"/>
      <c r="F55" s="122">
        <v>1173</v>
      </c>
      <c r="G55" s="122">
        <v>1329</v>
      </c>
      <c r="H55" s="123">
        <v>1526</v>
      </c>
    </row>
    <row r="56" spans="2:8" ht="52.5" customHeight="1" x14ac:dyDescent="0.15">
      <c r="B56" s="124"/>
      <c r="C56" s="1247" t="s">
        <v>51</v>
      </c>
      <c r="D56" s="1247"/>
      <c r="E56" s="1248"/>
      <c r="F56" s="125">
        <v>512</v>
      </c>
      <c r="G56" s="125">
        <v>512</v>
      </c>
      <c r="H56" s="126">
        <v>512</v>
      </c>
    </row>
    <row r="57" spans="2:8" ht="53.25" customHeight="1" x14ac:dyDescent="0.15">
      <c r="B57" s="124"/>
      <c r="C57" s="1249" t="s">
        <v>52</v>
      </c>
      <c r="D57" s="1249"/>
      <c r="E57" s="1250"/>
      <c r="F57" s="127">
        <v>2442</v>
      </c>
      <c r="G57" s="127">
        <v>2630</v>
      </c>
      <c r="H57" s="128">
        <v>2525</v>
      </c>
    </row>
    <row r="58" spans="2:8" ht="45.75" customHeight="1" x14ac:dyDescent="0.15">
      <c r="B58" s="129"/>
      <c r="C58" s="1237" t="s">
        <v>580</v>
      </c>
      <c r="D58" s="1238"/>
      <c r="E58" s="1239"/>
      <c r="F58" s="130">
        <v>1675</v>
      </c>
      <c r="G58" s="130">
        <v>1825</v>
      </c>
      <c r="H58" s="131">
        <v>1748</v>
      </c>
    </row>
    <row r="59" spans="2:8" ht="45.75" customHeight="1" x14ac:dyDescent="0.15">
      <c r="B59" s="129"/>
      <c r="C59" s="1237" t="s">
        <v>581</v>
      </c>
      <c r="D59" s="1238"/>
      <c r="E59" s="1239"/>
      <c r="F59" s="130">
        <v>269</v>
      </c>
      <c r="G59" s="130">
        <v>264</v>
      </c>
      <c r="H59" s="131">
        <v>259</v>
      </c>
    </row>
    <row r="60" spans="2:8" ht="45.75" customHeight="1" x14ac:dyDescent="0.15">
      <c r="B60" s="129"/>
      <c r="C60" s="1237" t="s">
        <v>582</v>
      </c>
      <c r="D60" s="1238"/>
      <c r="E60" s="1239"/>
      <c r="F60" s="130">
        <v>101</v>
      </c>
      <c r="G60" s="130">
        <v>144</v>
      </c>
      <c r="H60" s="131">
        <v>131</v>
      </c>
    </row>
    <row r="61" spans="2:8" ht="45.75" customHeight="1" x14ac:dyDescent="0.15">
      <c r="B61" s="129"/>
      <c r="C61" s="1237" t="s">
        <v>583</v>
      </c>
      <c r="D61" s="1238"/>
      <c r="E61" s="1239"/>
      <c r="F61" s="130">
        <v>130</v>
      </c>
      <c r="G61" s="130">
        <v>130</v>
      </c>
      <c r="H61" s="131">
        <v>130</v>
      </c>
    </row>
    <row r="62" spans="2:8" ht="45.75" customHeight="1" thickBot="1" x14ac:dyDescent="0.2">
      <c r="B62" s="132"/>
      <c r="C62" s="1240" t="s">
        <v>584</v>
      </c>
      <c r="D62" s="1241"/>
      <c r="E62" s="1242"/>
      <c r="F62" s="133">
        <v>105</v>
      </c>
      <c r="G62" s="133">
        <v>107</v>
      </c>
      <c r="H62" s="134">
        <v>109</v>
      </c>
    </row>
    <row r="63" spans="2:8" ht="52.5" customHeight="1" thickBot="1" x14ac:dyDescent="0.2">
      <c r="B63" s="135"/>
      <c r="C63" s="1243" t="s">
        <v>53</v>
      </c>
      <c r="D63" s="1243"/>
      <c r="E63" s="1244"/>
      <c r="F63" s="136">
        <v>4127</v>
      </c>
      <c r="G63" s="136">
        <v>4471</v>
      </c>
      <c r="H63" s="137">
        <v>4562</v>
      </c>
    </row>
    <row r="64" spans="2:8" x14ac:dyDescent="0.15"/>
  </sheetData>
  <sheetProtection algorithmName="SHA-512" hashValue="ohUh5x3UCSs1phk3GvaLFau1SgzUsc2Kc/d/TvkmQN135PNaA6+71OcRUaZ0t5nHlcZnBXJ04lH92GO5JzmTGw==" saltValue="+uYh5Sji/f7cZKxUmRfn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DE85"/>
  <sheetViews>
    <sheetView showGridLines="0" tabSelected="1" zoomScale="80" zoomScaleNormal="80" zoomScaleSheetLayoutView="55" workbookViewId="0">
      <selection activeCell="BR19" sqref="BR1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1" t="s">
        <v>594</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x14ac:dyDescent="0.15">
      <c r="B44" s="372"/>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x14ac:dyDescent="0.15">
      <c r="B45" s="372"/>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x14ac:dyDescent="0.15">
      <c r="B46" s="372"/>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x14ac:dyDescent="0.15">
      <c r="B47" s="372"/>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60"/>
      <c r="H50" s="1260"/>
      <c r="I50" s="1260"/>
      <c r="J50" s="1260"/>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552</v>
      </c>
      <c r="BQ50" s="1264"/>
      <c r="BR50" s="1264"/>
      <c r="BS50" s="1264"/>
      <c r="BT50" s="1264"/>
      <c r="BU50" s="1264"/>
      <c r="BV50" s="1264"/>
      <c r="BW50" s="1264"/>
      <c r="BX50" s="1264" t="s">
        <v>553</v>
      </c>
      <c r="BY50" s="1264"/>
      <c r="BZ50" s="1264"/>
      <c r="CA50" s="1264"/>
      <c r="CB50" s="1264"/>
      <c r="CC50" s="1264"/>
      <c r="CD50" s="1264"/>
      <c r="CE50" s="1264"/>
      <c r="CF50" s="1264" t="s">
        <v>554</v>
      </c>
      <c r="CG50" s="1264"/>
      <c r="CH50" s="1264"/>
      <c r="CI50" s="1264"/>
      <c r="CJ50" s="1264"/>
      <c r="CK50" s="1264"/>
      <c r="CL50" s="1264"/>
      <c r="CM50" s="1264"/>
      <c r="CN50" s="1264" t="s">
        <v>555</v>
      </c>
      <c r="CO50" s="1264"/>
      <c r="CP50" s="1264"/>
      <c r="CQ50" s="1264"/>
      <c r="CR50" s="1264"/>
      <c r="CS50" s="1264"/>
      <c r="CT50" s="1264"/>
      <c r="CU50" s="1264"/>
      <c r="CV50" s="1264" t="s">
        <v>556</v>
      </c>
      <c r="CW50" s="1264"/>
      <c r="CX50" s="1264"/>
      <c r="CY50" s="1264"/>
      <c r="CZ50" s="1264"/>
      <c r="DA50" s="1264"/>
      <c r="DB50" s="1264"/>
      <c r="DC50" s="1264"/>
    </row>
    <row r="51" spans="1:109" ht="13.5" customHeight="1" x14ac:dyDescent="0.15">
      <c r="B51" s="372"/>
      <c r="G51" s="1270"/>
      <c r="H51" s="1270"/>
      <c r="I51" s="1268"/>
      <c r="J51" s="1268"/>
      <c r="K51" s="1266"/>
      <c r="L51" s="1266"/>
      <c r="M51" s="1266"/>
      <c r="N51" s="1266"/>
      <c r="AM51" s="381"/>
      <c r="AN51" s="1267" t="s">
        <v>588</v>
      </c>
      <c r="AO51" s="1267"/>
      <c r="AP51" s="1267"/>
      <c r="AQ51" s="1267"/>
      <c r="AR51" s="1267"/>
      <c r="AS51" s="1267"/>
      <c r="AT51" s="1267"/>
      <c r="AU51" s="1267"/>
      <c r="AV51" s="1267"/>
      <c r="AW51" s="1267"/>
      <c r="AX51" s="1267"/>
      <c r="AY51" s="1267"/>
      <c r="AZ51" s="1267"/>
      <c r="BA51" s="1267"/>
      <c r="BB51" s="1267" t="s">
        <v>589</v>
      </c>
      <c r="BC51" s="1267"/>
      <c r="BD51" s="1267"/>
      <c r="BE51" s="1267"/>
      <c r="BF51" s="1267"/>
      <c r="BG51" s="1267"/>
      <c r="BH51" s="1267"/>
      <c r="BI51" s="1267"/>
      <c r="BJ51" s="1267"/>
      <c r="BK51" s="1267"/>
      <c r="BL51" s="1267"/>
      <c r="BM51" s="1267"/>
      <c r="BN51" s="1267"/>
      <c r="BO51" s="1267"/>
      <c r="BP51" s="126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372"/>
      <c r="G52" s="1270"/>
      <c r="H52" s="1270"/>
      <c r="I52" s="1268"/>
      <c r="J52" s="1268"/>
      <c r="K52" s="1266"/>
      <c r="L52" s="1266"/>
      <c r="M52" s="1266"/>
      <c r="N52" s="1266"/>
      <c r="AM52" s="38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380"/>
      <c r="B53" s="372"/>
      <c r="G53" s="1270"/>
      <c r="H53" s="1270"/>
      <c r="I53" s="1260"/>
      <c r="J53" s="1260"/>
      <c r="K53" s="1266"/>
      <c r="L53" s="1266"/>
      <c r="M53" s="1266"/>
      <c r="N53" s="1266"/>
      <c r="AM53" s="381"/>
      <c r="AN53" s="1267"/>
      <c r="AO53" s="1267"/>
      <c r="AP53" s="1267"/>
      <c r="AQ53" s="1267"/>
      <c r="AR53" s="1267"/>
      <c r="AS53" s="1267"/>
      <c r="AT53" s="1267"/>
      <c r="AU53" s="1267"/>
      <c r="AV53" s="1267"/>
      <c r="AW53" s="1267"/>
      <c r="AX53" s="1267"/>
      <c r="AY53" s="1267"/>
      <c r="AZ53" s="1267"/>
      <c r="BA53" s="1267"/>
      <c r="BB53" s="1267" t="s">
        <v>590</v>
      </c>
      <c r="BC53" s="1267"/>
      <c r="BD53" s="1267"/>
      <c r="BE53" s="1267"/>
      <c r="BF53" s="1267"/>
      <c r="BG53" s="1267"/>
      <c r="BH53" s="1267"/>
      <c r="BI53" s="1267"/>
      <c r="BJ53" s="1267"/>
      <c r="BK53" s="1267"/>
      <c r="BL53" s="1267"/>
      <c r="BM53" s="1267"/>
      <c r="BN53" s="1267"/>
      <c r="BO53" s="1267"/>
      <c r="BP53" s="1265">
        <v>58.4</v>
      </c>
      <c r="BQ53" s="1265"/>
      <c r="BR53" s="1265"/>
      <c r="BS53" s="1265"/>
      <c r="BT53" s="1265"/>
      <c r="BU53" s="1265"/>
      <c r="BV53" s="1265"/>
      <c r="BW53" s="1265"/>
      <c r="BX53" s="1265">
        <v>59.9</v>
      </c>
      <c r="BY53" s="1265"/>
      <c r="BZ53" s="1265"/>
      <c r="CA53" s="1265"/>
      <c r="CB53" s="1265"/>
      <c r="CC53" s="1265"/>
      <c r="CD53" s="1265"/>
      <c r="CE53" s="1265"/>
      <c r="CF53" s="1265">
        <v>60.6</v>
      </c>
      <c r="CG53" s="1265"/>
      <c r="CH53" s="1265"/>
      <c r="CI53" s="1265"/>
      <c r="CJ53" s="1265"/>
      <c r="CK53" s="1265"/>
      <c r="CL53" s="1265"/>
      <c r="CM53" s="1265"/>
      <c r="CN53" s="1265">
        <v>61.6</v>
      </c>
      <c r="CO53" s="1265"/>
      <c r="CP53" s="1265"/>
      <c r="CQ53" s="1265"/>
      <c r="CR53" s="1265"/>
      <c r="CS53" s="1265"/>
      <c r="CT53" s="1265"/>
      <c r="CU53" s="1265"/>
      <c r="CV53" s="1265">
        <v>62.7</v>
      </c>
      <c r="CW53" s="1265"/>
      <c r="CX53" s="1265"/>
      <c r="CY53" s="1265"/>
      <c r="CZ53" s="1265"/>
      <c r="DA53" s="1265"/>
      <c r="DB53" s="1265"/>
      <c r="DC53" s="1265"/>
    </row>
    <row r="54" spans="1:109" x14ac:dyDescent="0.15">
      <c r="A54" s="380"/>
      <c r="B54" s="372"/>
      <c r="G54" s="1270"/>
      <c r="H54" s="1270"/>
      <c r="I54" s="1260"/>
      <c r="J54" s="1260"/>
      <c r="K54" s="1266"/>
      <c r="L54" s="1266"/>
      <c r="M54" s="1266"/>
      <c r="N54" s="1266"/>
      <c r="AM54" s="38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380"/>
      <c r="B55" s="372"/>
      <c r="G55" s="1260"/>
      <c r="H55" s="1260"/>
      <c r="I55" s="1260"/>
      <c r="J55" s="1260"/>
      <c r="K55" s="1266"/>
      <c r="L55" s="1266"/>
      <c r="M55" s="1266"/>
      <c r="N55" s="1266"/>
      <c r="AN55" s="1264" t="s">
        <v>591</v>
      </c>
      <c r="AO55" s="1264"/>
      <c r="AP55" s="1264"/>
      <c r="AQ55" s="1264"/>
      <c r="AR55" s="1264"/>
      <c r="AS55" s="1264"/>
      <c r="AT55" s="1264"/>
      <c r="AU55" s="1264"/>
      <c r="AV55" s="1264"/>
      <c r="AW55" s="1264"/>
      <c r="AX55" s="1264"/>
      <c r="AY55" s="1264"/>
      <c r="AZ55" s="1264"/>
      <c r="BA55" s="1264"/>
      <c r="BB55" s="1267" t="s">
        <v>589</v>
      </c>
      <c r="BC55" s="1267"/>
      <c r="BD55" s="1267"/>
      <c r="BE55" s="1267"/>
      <c r="BF55" s="1267"/>
      <c r="BG55" s="1267"/>
      <c r="BH55" s="1267"/>
      <c r="BI55" s="1267"/>
      <c r="BJ55" s="1267"/>
      <c r="BK55" s="1267"/>
      <c r="BL55" s="1267"/>
      <c r="BM55" s="1267"/>
      <c r="BN55" s="1267"/>
      <c r="BO55" s="1267"/>
      <c r="BP55" s="1265">
        <v>0</v>
      </c>
      <c r="BQ55" s="1265"/>
      <c r="BR55" s="1265"/>
      <c r="BS55" s="1265"/>
      <c r="BT55" s="1265"/>
      <c r="BU55" s="1265"/>
      <c r="BV55" s="1265"/>
      <c r="BW55" s="1265"/>
      <c r="BX55" s="1265">
        <v>0</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x14ac:dyDescent="0.15">
      <c r="A56" s="380"/>
      <c r="B56" s="372"/>
      <c r="G56" s="1260"/>
      <c r="H56" s="1260"/>
      <c r="I56" s="1260"/>
      <c r="J56" s="1260"/>
      <c r="K56" s="1266"/>
      <c r="L56" s="1266"/>
      <c r="M56" s="1266"/>
      <c r="N56" s="1266"/>
      <c r="AN56" s="1264"/>
      <c r="AO56" s="1264"/>
      <c r="AP56" s="1264"/>
      <c r="AQ56" s="1264"/>
      <c r="AR56" s="1264"/>
      <c r="AS56" s="1264"/>
      <c r="AT56" s="1264"/>
      <c r="AU56" s="1264"/>
      <c r="AV56" s="1264"/>
      <c r="AW56" s="1264"/>
      <c r="AX56" s="1264"/>
      <c r="AY56" s="1264"/>
      <c r="AZ56" s="1264"/>
      <c r="BA56" s="1264"/>
      <c r="BB56" s="1267"/>
      <c r="BC56" s="1267"/>
      <c r="BD56" s="1267"/>
      <c r="BE56" s="1267"/>
      <c r="BF56" s="1267"/>
      <c r="BG56" s="1267"/>
      <c r="BH56" s="1267"/>
      <c r="BI56" s="1267"/>
      <c r="BJ56" s="1267"/>
      <c r="BK56" s="1267"/>
      <c r="BL56" s="1267"/>
      <c r="BM56" s="1267"/>
      <c r="BN56" s="1267"/>
      <c r="BO56" s="1267"/>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80" customFormat="1" x14ac:dyDescent="0.15">
      <c r="B57" s="384"/>
      <c r="G57" s="1260"/>
      <c r="H57" s="1260"/>
      <c r="I57" s="1269"/>
      <c r="J57" s="1269"/>
      <c r="K57" s="1266"/>
      <c r="L57" s="1266"/>
      <c r="M57" s="1266"/>
      <c r="N57" s="1266"/>
      <c r="AM57" s="366"/>
      <c r="AN57" s="1264"/>
      <c r="AO57" s="1264"/>
      <c r="AP57" s="1264"/>
      <c r="AQ57" s="1264"/>
      <c r="AR57" s="1264"/>
      <c r="AS57" s="1264"/>
      <c r="AT57" s="1264"/>
      <c r="AU57" s="1264"/>
      <c r="AV57" s="1264"/>
      <c r="AW57" s="1264"/>
      <c r="AX57" s="1264"/>
      <c r="AY57" s="1264"/>
      <c r="AZ57" s="1264"/>
      <c r="BA57" s="1264"/>
      <c r="BB57" s="1267" t="s">
        <v>590</v>
      </c>
      <c r="BC57" s="1267"/>
      <c r="BD57" s="1267"/>
      <c r="BE57" s="1267"/>
      <c r="BF57" s="1267"/>
      <c r="BG57" s="1267"/>
      <c r="BH57" s="1267"/>
      <c r="BI57" s="1267"/>
      <c r="BJ57" s="1267"/>
      <c r="BK57" s="1267"/>
      <c r="BL57" s="1267"/>
      <c r="BM57" s="1267"/>
      <c r="BN57" s="1267"/>
      <c r="BO57" s="1267"/>
      <c r="BP57" s="1265">
        <v>59.2</v>
      </c>
      <c r="BQ57" s="1265"/>
      <c r="BR57" s="1265"/>
      <c r="BS57" s="1265"/>
      <c r="BT57" s="1265"/>
      <c r="BU57" s="1265"/>
      <c r="BV57" s="1265"/>
      <c r="BW57" s="1265"/>
      <c r="BX57" s="1265">
        <v>60.3</v>
      </c>
      <c r="BY57" s="1265"/>
      <c r="BZ57" s="1265"/>
      <c r="CA57" s="1265"/>
      <c r="CB57" s="1265"/>
      <c r="CC57" s="1265"/>
      <c r="CD57" s="1265"/>
      <c r="CE57" s="1265"/>
      <c r="CF57" s="1265">
        <v>61</v>
      </c>
      <c r="CG57" s="1265"/>
      <c r="CH57" s="1265"/>
      <c r="CI57" s="1265"/>
      <c r="CJ57" s="1265"/>
      <c r="CK57" s="1265"/>
      <c r="CL57" s="1265"/>
      <c r="CM57" s="1265"/>
      <c r="CN57" s="1265">
        <v>62.3</v>
      </c>
      <c r="CO57" s="1265"/>
      <c r="CP57" s="1265"/>
      <c r="CQ57" s="1265"/>
      <c r="CR57" s="1265"/>
      <c r="CS57" s="1265"/>
      <c r="CT57" s="1265"/>
      <c r="CU57" s="1265"/>
      <c r="CV57" s="1265">
        <v>63.7</v>
      </c>
      <c r="CW57" s="1265"/>
      <c r="CX57" s="1265"/>
      <c r="CY57" s="1265"/>
      <c r="CZ57" s="1265"/>
      <c r="DA57" s="1265"/>
      <c r="DB57" s="1265"/>
      <c r="DC57" s="1265"/>
      <c r="DD57" s="385"/>
      <c r="DE57" s="384"/>
    </row>
    <row r="58" spans="1:109" s="380" customFormat="1" x14ac:dyDescent="0.15">
      <c r="A58" s="366"/>
      <c r="B58" s="384"/>
      <c r="G58" s="1260"/>
      <c r="H58" s="1260"/>
      <c r="I58" s="1269"/>
      <c r="J58" s="1269"/>
      <c r="K58" s="1266"/>
      <c r="L58" s="1266"/>
      <c r="M58" s="1266"/>
      <c r="N58" s="1266"/>
      <c r="AM58" s="366"/>
      <c r="AN58" s="1264"/>
      <c r="AO58" s="1264"/>
      <c r="AP58" s="1264"/>
      <c r="AQ58" s="1264"/>
      <c r="AR58" s="1264"/>
      <c r="AS58" s="1264"/>
      <c r="AT58" s="1264"/>
      <c r="AU58" s="1264"/>
      <c r="AV58" s="1264"/>
      <c r="AW58" s="1264"/>
      <c r="AX58" s="1264"/>
      <c r="AY58" s="1264"/>
      <c r="AZ58" s="1264"/>
      <c r="BA58" s="1264"/>
      <c r="BB58" s="1267"/>
      <c r="BC58" s="1267"/>
      <c r="BD58" s="1267"/>
      <c r="BE58" s="1267"/>
      <c r="BF58" s="1267"/>
      <c r="BG58" s="1267"/>
      <c r="BH58" s="1267"/>
      <c r="BI58" s="1267"/>
      <c r="BJ58" s="1267"/>
      <c r="BK58" s="1267"/>
      <c r="BL58" s="1267"/>
      <c r="BM58" s="1267"/>
      <c r="BN58" s="1267"/>
      <c r="BO58" s="1267"/>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1" t="s">
        <v>595</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x14ac:dyDescent="0.15">
      <c r="B66" s="372"/>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x14ac:dyDescent="0.15">
      <c r="B67" s="372"/>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x14ac:dyDescent="0.15">
      <c r="B68" s="372"/>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x14ac:dyDescent="0.15">
      <c r="B69" s="372"/>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60"/>
      <c r="H72" s="1260"/>
      <c r="I72" s="1260"/>
      <c r="J72" s="1260"/>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552</v>
      </c>
      <c r="BQ72" s="1264"/>
      <c r="BR72" s="1264"/>
      <c r="BS72" s="1264"/>
      <c r="BT72" s="1264"/>
      <c r="BU72" s="1264"/>
      <c r="BV72" s="1264"/>
      <c r="BW72" s="1264"/>
      <c r="BX72" s="1264" t="s">
        <v>553</v>
      </c>
      <c r="BY72" s="1264"/>
      <c r="BZ72" s="1264"/>
      <c r="CA72" s="1264"/>
      <c r="CB72" s="1264"/>
      <c r="CC72" s="1264"/>
      <c r="CD72" s="1264"/>
      <c r="CE72" s="1264"/>
      <c r="CF72" s="1264" t="s">
        <v>554</v>
      </c>
      <c r="CG72" s="1264"/>
      <c r="CH72" s="1264"/>
      <c r="CI72" s="1264"/>
      <c r="CJ72" s="1264"/>
      <c r="CK72" s="1264"/>
      <c r="CL72" s="1264"/>
      <c r="CM72" s="1264"/>
      <c r="CN72" s="1264" t="s">
        <v>555</v>
      </c>
      <c r="CO72" s="1264"/>
      <c r="CP72" s="1264"/>
      <c r="CQ72" s="1264"/>
      <c r="CR72" s="1264"/>
      <c r="CS72" s="1264"/>
      <c r="CT72" s="1264"/>
      <c r="CU72" s="1264"/>
      <c r="CV72" s="1264" t="s">
        <v>556</v>
      </c>
      <c r="CW72" s="1264"/>
      <c r="CX72" s="1264"/>
      <c r="CY72" s="1264"/>
      <c r="CZ72" s="1264"/>
      <c r="DA72" s="1264"/>
      <c r="DB72" s="1264"/>
      <c r="DC72" s="1264"/>
    </row>
    <row r="73" spans="2:107" x14ac:dyDescent="0.15">
      <c r="B73" s="372"/>
      <c r="G73" s="1270"/>
      <c r="H73" s="1270"/>
      <c r="I73" s="1270"/>
      <c r="J73" s="1270"/>
      <c r="K73" s="1271"/>
      <c r="L73" s="1271"/>
      <c r="M73" s="1271"/>
      <c r="N73" s="1271"/>
      <c r="AM73" s="381"/>
      <c r="AN73" s="1267" t="s">
        <v>588</v>
      </c>
      <c r="AO73" s="1267"/>
      <c r="AP73" s="1267"/>
      <c r="AQ73" s="1267"/>
      <c r="AR73" s="1267"/>
      <c r="AS73" s="1267"/>
      <c r="AT73" s="1267"/>
      <c r="AU73" s="1267"/>
      <c r="AV73" s="1267"/>
      <c r="AW73" s="1267"/>
      <c r="AX73" s="1267"/>
      <c r="AY73" s="1267"/>
      <c r="AZ73" s="1267"/>
      <c r="BA73" s="1267"/>
      <c r="BB73" s="1267" t="s">
        <v>589</v>
      </c>
      <c r="BC73" s="1267"/>
      <c r="BD73" s="1267"/>
      <c r="BE73" s="1267"/>
      <c r="BF73" s="1267"/>
      <c r="BG73" s="1267"/>
      <c r="BH73" s="1267"/>
      <c r="BI73" s="1267"/>
      <c r="BJ73" s="1267"/>
      <c r="BK73" s="1267"/>
      <c r="BL73" s="1267"/>
      <c r="BM73" s="1267"/>
      <c r="BN73" s="1267"/>
      <c r="BO73" s="1267"/>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372"/>
      <c r="G74" s="1270"/>
      <c r="H74" s="1270"/>
      <c r="I74" s="1270"/>
      <c r="J74" s="1270"/>
      <c r="K74" s="1271"/>
      <c r="L74" s="1271"/>
      <c r="M74" s="1271"/>
      <c r="N74" s="1271"/>
      <c r="AM74" s="38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372"/>
      <c r="G75" s="1270"/>
      <c r="H75" s="1270"/>
      <c r="I75" s="1260"/>
      <c r="J75" s="1260"/>
      <c r="K75" s="1266"/>
      <c r="L75" s="1266"/>
      <c r="M75" s="1266"/>
      <c r="N75" s="1266"/>
      <c r="AM75" s="381"/>
      <c r="AN75" s="1267"/>
      <c r="AO75" s="1267"/>
      <c r="AP75" s="1267"/>
      <c r="AQ75" s="1267"/>
      <c r="AR75" s="1267"/>
      <c r="AS75" s="1267"/>
      <c r="AT75" s="1267"/>
      <c r="AU75" s="1267"/>
      <c r="AV75" s="1267"/>
      <c r="AW75" s="1267"/>
      <c r="AX75" s="1267"/>
      <c r="AY75" s="1267"/>
      <c r="AZ75" s="1267"/>
      <c r="BA75" s="1267"/>
      <c r="BB75" s="1267" t="s">
        <v>593</v>
      </c>
      <c r="BC75" s="1267"/>
      <c r="BD75" s="1267"/>
      <c r="BE75" s="1267"/>
      <c r="BF75" s="1267"/>
      <c r="BG75" s="1267"/>
      <c r="BH75" s="1267"/>
      <c r="BI75" s="1267"/>
      <c r="BJ75" s="1267"/>
      <c r="BK75" s="1267"/>
      <c r="BL75" s="1267"/>
      <c r="BM75" s="1267"/>
      <c r="BN75" s="1267"/>
      <c r="BO75" s="1267"/>
      <c r="BP75" s="1265">
        <v>5.9</v>
      </c>
      <c r="BQ75" s="1265"/>
      <c r="BR75" s="1265"/>
      <c r="BS75" s="1265"/>
      <c r="BT75" s="1265"/>
      <c r="BU75" s="1265"/>
      <c r="BV75" s="1265"/>
      <c r="BW75" s="1265"/>
      <c r="BX75" s="1265">
        <v>6.2</v>
      </c>
      <c r="BY75" s="1265"/>
      <c r="BZ75" s="1265"/>
      <c r="CA75" s="1265"/>
      <c r="CB75" s="1265"/>
      <c r="CC75" s="1265"/>
      <c r="CD75" s="1265"/>
      <c r="CE75" s="1265"/>
      <c r="CF75" s="1265">
        <v>6.5</v>
      </c>
      <c r="CG75" s="1265"/>
      <c r="CH75" s="1265"/>
      <c r="CI75" s="1265"/>
      <c r="CJ75" s="1265"/>
      <c r="CK75" s="1265"/>
      <c r="CL75" s="1265"/>
      <c r="CM75" s="1265"/>
      <c r="CN75" s="1265">
        <v>6.5</v>
      </c>
      <c r="CO75" s="1265"/>
      <c r="CP75" s="1265"/>
      <c r="CQ75" s="1265"/>
      <c r="CR75" s="1265"/>
      <c r="CS75" s="1265"/>
      <c r="CT75" s="1265"/>
      <c r="CU75" s="1265"/>
      <c r="CV75" s="1265">
        <v>6.2</v>
      </c>
      <c r="CW75" s="1265"/>
      <c r="CX75" s="1265"/>
      <c r="CY75" s="1265"/>
      <c r="CZ75" s="1265"/>
      <c r="DA75" s="1265"/>
      <c r="DB75" s="1265"/>
      <c r="DC75" s="1265"/>
    </row>
    <row r="76" spans="2:107" x14ac:dyDescent="0.15">
      <c r="B76" s="372"/>
      <c r="G76" s="1270"/>
      <c r="H76" s="1270"/>
      <c r="I76" s="1260"/>
      <c r="J76" s="1260"/>
      <c r="K76" s="1266"/>
      <c r="L76" s="1266"/>
      <c r="M76" s="1266"/>
      <c r="N76" s="1266"/>
      <c r="AM76" s="38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372"/>
      <c r="G77" s="1260"/>
      <c r="H77" s="1260"/>
      <c r="I77" s="1260"/>
      <c r="J77" s="1260"/>
      <c r="K77" s="1271"/>
      <c r="L77" s="1271"/>
      <c r="M77" s="1271"/>
      <c r="N77" s="1271"/>
      <c r="AN77" s="1264" t="s">
        <v>591</v>
      </c>
      <c r="AO77" s="1264"/>
      <c r="AP77" s="1264"/>
      <c r="AQ77" s="1264"/>
      <c r="AR77" s="1264"/>
      <c r="AS77" s="1264"/>
      <c r="AT77" s="1264"/>
      <c r="AU77" s="1264"/>
      <c r="AV77" s="1264"/>
      <c r="AW77" s="1264"/>
      <c r="AX77" s="1264"/>
      <c r="AY77" s="1264"/>
      <c r="AZ77" s="1264"/>
      <c r="BA77" s="1264"/>
      <c r="BB77" s="1267" t="s">
        <v>589</v>
      </c>
      <c r="BC77" s="1267"/>
      <c r="BD77" s="1267"/>
      <c r="BE77" s="1267"/>
      <c r="BF77" s="1267"/>
      <c r="BG77" s="1267"/>
      <c r="BH77" s="1267"/>
      <c r="BI77" s="1267"/>
      <c r="BJ77" s="1267"/>
      <c r="BK77" s="1267"/>
      <c r="BL77" s="1267"/>
      <c r="BM77" s="1267"/>
      <c r="BN77" s="1267"/>
      <c r="BO77" s="1267"/>
      <c r="BP77" s="1265">
        <v>0</v>
      </c>
      <c r="BQ77" s="1265"/>
      <c r="BR77" s="1265"/>
      <c r="BS77" s="1265"/>
      <c r="BT77" s="1265"/>
      <c r="BU77" s="1265"/>
      <c r="BV77" s="1265"/>
      <c r="BW77" s="1265"/>
      <c r="BX77" s="1265">
        <v>0</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372"/>
      <c r="G78" s="1260"/>
      <c r="H78" s="1260"/>
      <c r="I78" s="1260"/>
      <c r="J78" s="1260"/>
      <c r="K78" s="1271"/>
      <c r="L78" s="1271"/>
      <c r="M78" s="1271"/>
      <c r="N78" s="1271"/>
      <c r="AN78" s="1264"/>
      <c r="AO78" s="1264"/>
      <c r="AP78" s="1264"/>
      <c r="AQ78" s="1264"/>
      <c r="AR78" s="1264"/>
      <c r="AS78" s="1264"/>
      <c r="AT78" s="1264"/>
      <c r="AU78" s="1264"/>
      <c r="AV78" s="1264"/>
      <c r="AW78" s="1264"/>
      <c r="AX78" s="1264"/>
      <c r="AY78" s="1264"/>
      <c r="AZ78" s="1264"/>
      <c r="BA78" s="1264"/>
      <c r="BB78" s="1267"/>
      <c r="BC78" s="1267"/>
      <c r="BD78" s="1267"/>
      <c r="BE78" s="1267"/>
      <c r="BF78" s="1267"/>
      <c r="BG78" s="1267"/>
      <c r="BH78" s="1267"/>
      <c r="BI78" s="1267"/>
      <c r="BJ78" s="1267"/>
      <c r="BK78" s="1267"/>
      <c r="BL78" s="1267"/>
      <c r="BM78" s="1267"/>
      <c r="BN78" s="1267"/>
      <c r="BO78" s="1267"/>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372"/>
      <c r="G79" s="1260"/>
      <c r="H79" s="1260"/>
      <c r="I79" s="1269"/>
      <c r="J79" s="1269"/>
      <c r="K79" s="1272"/>
      <c r="L79" s="1272"/>
      <c r="M79" s="1272"/>
      <c r="N79" s="1272"/>
      <c r="AN79" s="1264"/>
      <c r="AO79" s="1264"/>
      <c r="AP79" s="1264"/>
      <c r="AQ79" s="1264"/>
      <c r="AR79" s="1264"/>
      <c r="AS79" s="1264"/>
      <c r="AT79" s="1264"/>
      <c r="AU79" s="1264"/>
      <c r="AV79" s="1264"/>
      <c r="AW79" s="1264"/>
      <c r="AX79" s="1264"/>
      <c r="AY79" s="1264"/>
      <c r="AZ79" s="1264"/>
      <c r="BA79" s="1264"/>
      <c r="BB79" s="1267" t="s">
        <v>593</v>
      </c>
      <c r="BC79" s="1267"/>
      <c r="BD79" s="1267"/>
      <c r="BE79" s="1267"/>
      <c r="BF79" s="1267"/>
      <c r="BG79" s="1267"/>
      <c r="BH79" s="1267"/>
      <c r="BI79" s="1267"/>
      <c r="BJ79" s="1267"/>
      <c r="BK79" s="1267"/>
      <c r="BL79" s="1267"/>
      <c r="BM79" s="1267"/>
      <c r="BN79" s="1267"/>
      <c r="BO79" s="1267"/>
      <c r="BP79" s="1265">
        <v>7.1</v>
      </c>
      <c r="BQ79" s="1265"/>
      <c r="BR79" s="1265"/>
      <c r="BS79" s="1265"/>
      <c r="BT79" s="1265"/>
      <c r="BU79" s="1265"/>
      <c r="BV79" s="1265"/>
      <c r="BW79" s="1265"/>
      <c r="BX79" s="1265">
        <v>7.3</v>
      </c>
      <c r="BY79" s="1265"/>
      <c r="BZ79" s="1265"/>
      <c r="CA79" s="1265"/>
      <c r="CB79" s="1265"/>
      <c r="CC79" s="1265"/>
      <c r="CD79" s="1265"/>
      <c r="CE79" s="1265"/>
      <c r="CF79" s="1265">
        <v>7.4</v>
      </c>
      <c r="CG79" s="1265"/>
      <c r="CH79" s="1265"/>
      <c r="CI79" s="1265"/>
      <c r="CJ79" s="1265"/>
      <c r="CK79" s="1265"/>
      <c r="CL79" s="1265"/>
      <c r="CM79" s="1265"/>
      <c r="CN79" s="1265">
        <v>7.5</v>
      </c>
      <c r="CO79" s="1265"/>
      <c r="CP79" s="1265"/>
      <c r="CQ79" s="1265"/>
      <c r="CR79" s="1265"/>
      <c r="CS79" s="1265"/>
      <c r="CT79" s="1265"/>
      <c r="CU79" s="1265"/>
      <c r="CV79" s="1265">
        <v>7.5</v>
      </c>
      <c r="CW79" s="1265"/>
      <c r="CX79" s="1265"/>
      <c r="CY79" s="1265"/>
      <c r="CZ79" s="1265"/>
      <c r="DA79" s="1265"/>
      <c r="DB79" s="1265"/>
      <c r="DC79" s="1265"/>
    </row>
    <row r="80" spans="2:107" x14ac:dyDescent="0.15">
      <c r="B80" s="372"/>
      <c r="G80" s="1260"/>
      <c r="H80" s="1260"/>
      <c r="I80" s="1269"/>
      <c r="J80" s="1269"/>
      <c r="K80" s="1272"/>
      <c r="L80" s="1272"/>
      <c r="M80" s="1272"/>
      <c r="N80" s="1272"/>
      <c r="AN80" s="1264"/>
      <c r="AO80" s="1264"/>
      <c r="AP80" s="1264"/>
      <c r="AQ80" s="1264"/>
      <c r="AR80" s="1264"/>
      <c r="AS80" s="1264"/>
      <c r="AT80" s="1264"/>
      <c r="AU80" s="1264"/>
      <c r="AV80" s="1264"/>
      <c r="AW80" s="1264"/>
      <c r="AX80" s="1264"/>
      <c r="AY80" s="1264"/>
      <c r="AZ80" s="1264"/>
      <c r="BA80" s="1264"/>
      <c r="BB80" s="1267"/>
      <c r="BC80" s="1267"/>
      <c r="BD80" s="1267"/>
      <c r="BE80" s="1267"/>
      <c r="BF80" s="1267"/>
      <c r="BG80" s="1267"/>
      <c r="BH80" s="1267"/>
      <c r="BI80" s="1267"/>
      <c r="BJ80" s="1267"/>
      <c r="BK80" s="1267"/>
      <c r="BL80" s="1267"/>
      <c r="BM80" s="1267"/>
      <c r="BN80" s="1267"/>
      <c r="BO80" s="1267"/>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p4I2GjxRprn6Moq1h1vGwHTNT/f/xSB85EhRRZ0D6EuC72H76nrK5nwroPf4oLNVMKsfpbDKAKZvlDzR8BBjg==" saltValue="hakYQ8wBnrXQVH80Y4eG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DR125"/>
  <sheetViews>
    <sheetView showGridLines="0" topLeftCell="A79" zoomScale="70" zoomScaleNormal="70" zoomScaleSheetLayoutView="70" workbookViewId="0">
      <selection activeCell="A2" sqref="A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Ei6Zbmnoy1LxQmRZwicD8ZB+DpwfXE6xv62Xo0KzGzybcqOf9PQWaGBX0WRUuzQNFDF4M6X7M5HRCfTQ+oU4cQ==" saltValue="VvD6xL1I0vWtpFBbzDRc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DR125"/>
  <sheetViews>
    <sheetView showGridLines="0" topLeftCell="A79" zoomScale="70" zoomScaleNormal="70" zoomScaleSheetLayoutView="55" workbookViewId="0">
      <selection activeCell="AE24" sqref="AE2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GuoH/KKI4jL1M11tWyzMYerxkg41mrf7VfK+OZxqJYa7Ep2vplXtcmdPI8Thf/5Fz5LNZK0/P5JQJ5pugEQ2YQ==" saltValue="7s07hYzOkQjwObBHTy5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184785</v>
      </c>
      <c r="E3" s="156"/>
      <c r="F3" s="157">
        <v>271581</v>
      </c>
      <c r="G3" s="158"/>
      <c r="H3" s="159"/>
    </row>
    <row r="4" spans="1:8" x14ac:dyDescent="0.15">
      <c r="A4" s="160"/>
      <c r="B4" s="161"/>
      <c r="C4" s="162"/>
      <c r="D4" s="163">
        <v>88686</v>
      </c>
      <c r="E4" s="164"/>
      <c r="F4" s="165">
        <v>117844</v>
      </c>
      <c r="G4" s="166"/>
      <c r="H4" s="167"/>
    </row>
    <row r="5" spans="1:8" x14ac:dyDescent="0.15">
      <c r="A5" s="148" t="s">
        <v>544</v>
      </c>
      <c r="B5" s="153"/>
      <c r="C5" s="154"/>
      <c r="D5" s="155">
        <v>168545</v>
      </c>
      <c r="E5" s="156"/>
      <c r="F5" s="157">
        <v>268375</v>
      </c>
      <c r="G5" s="158"/>
      <c r="H5" s="159"/>
    </row>
    <row r="6" spans="1:8" x14ac:dyDescent="0.15">
      <c r="A6" s="160"/>
      <c r="B6" s="161"/>
      <c r="C6" s="162"/>
      <c r="D6" s="163">
        <v>66402</v>
      </c>
      <c r="E6" s="164"/>
      <c r="F6" s="165">
        <v>119602</v>
      </c>
      <c r="G6" s="166"/>
      <c r="H6" s="167"/>
    </row>
    <row r="7" spans="1:8" x14ac:dyDescent="0.15">
      <c r="A7" s="148" t="s">
        <v>545</v>
      </c>
      <c r="B7" s="153"/>
      <c r="C7" s="154"/>
      <c r="D7" s="155">
        <v>283750</v>
      </c>
      <c r="E7" s="156"/>
      <c r="F7" s="157">
        <v>301035</v>
      </c>
      <c r="G7" s="158"/>
      <c r="H7" s="159"/>
    </row>
    <row r="8" spans="1:8" x14ac:dyDescent="0.15">
      <c r="A8" s="160"/>
      <c r="B8" s="161"/>
      <c r="C8" s="162"/>
      <c r="D8" s="163">
        <v>76357</v>
      </c>
      <c r="E8" s="164"/>
      <c r="F8" s="165">
        <v>154376</v>
      </c>
      <c r="G8" s="166"/>
      <c r="H8" s="167"/>
    </row>
    <row r="9" spans="1:8" x14ac:dyDescent="0.15">
      <c r="A9" s="148" t="s">
        <v>546</v>
      </c>
      <c r="B9" s="153"/>
      <c r="C9" s="154"/>
      <c r="D9" s="155">
        <v>213425</v>
      </c>
      <c r="E9" s="156"/>
      <c r="F9" s="157">
        <v>277467</v>
      </c>
      <c r="G9" s="158"/>
      <c r="H9" s="159"/>
    </row>
    <row r="10" spans="1:8" x14ac:dyDescent="0.15">
      <c r="A10" s="160"/>
      <c r="B10" s="161"/>
      <c r="C10" s="162"/>
      <c r="D10" s="163">
        <v>93081</v>
      </c>
      <c r="E10" s="164"/>
      <c r="F10" s="165">
        <v>128378</v>
      </c>
      <c r="G10" s="166"/>
      <c r="H10" s="167"/>
    </row>
    <row r="11" spans="1:8" x14ac:dyDescent="0.15">
      <c r="A11" s="148" t="s">
        <v>547</v>
      </c>
      <c r="B11" s="153"/>
      <c r="C11" s="154"/>
      <c r="D11" s="155">
        <v>193495</v>
      </c>
      <c r="E11" s="156"/>
      <c r="F11" s="157">
        <v>282256</v>
      </c>
      <c r="G11" s="158"/>
      <c r="H11" s="159"/>
    </row>
    <row r="12" spans="1:8" x14ac:dyDescent="0.15">
      <c r="A12" s="160"/>
      <c r="B12" s="161"/>
      <c r="C12" s="168"/>
      <c r="D12" s="163">
        <v>107998</v>
      </c>
      <c r="E12" s="164"/>
      <c r="F12" s="165">
        <v>145453</v>
      </c>
      <c r="G12" s="166"/>
      <c r="H12" s="167"/>
    </row>
    <row r="13" spans="1:8" x14ac:dyDescent="0.15">
      <c r="A13" s="148"/>
      <c r="B13" s="153"/>
      <c r="C13" s="169"/>
      <c r="D13" s="170">
        <v>208800</v>
      </c>
      <c r="E13" s="171"/>
      <c r="F13" s="172">
        <v>280143</v>
      </c>
      <c r="G13" s="173"/>
      <c r="H13" s="159"/>
    </row>
    <row r="14" spans="1:8" x14ac:dyDescent="0.15">
      <c r="A14" s="160"/>
      <c r="B14" s="161"/>
      <c r="C14" s="162"/>
      <c r="D14" s="163">
        <v>86505</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8.48</v>
      </c>
      <c r="C19" s="174">
        <f>ROUND(VALUE(SUBSTITUTE(実質収支比率等に係る経年分析!G$48,"▲","-")),2)</f>
        <v>8.65</v>
      </c>
      <c r="D19" s="174">
        <f>ROUND(VALUE(SUBSTITUTE(実質収支比率等に係る経年分析!H$48,"▲","-")),2)</f>
        <v>8.68</v>
      </c>
      <c r="E19" s="174">
        <f>ROUND(VALUE(SUBSTITUTE(実質収支比率等に係る経年分析!I$48,"▲","-")),2)</f>
        <v>10.01</v>
      </c>
      <c r="F19" s="174">
        <f>ROUND(VALUE(SUBSTITUTE(実質収支比率等に係る経年分析!J$48,"▲","-")),2)</f>
        <v>14.43</v>
      </c>
    </row>
    <row r="20" spans="1:11" x14ac:dyDescent="0.15">
      <c r="A20" s="174" t="s">
        <v>57</v>
      </c>
      <c r="B20" s="174">
        <f>ROUND(VALUE(SUBSTITUTE(実質収支比率等に係る経年分析!F$47,"▲","-")),2)</f>
        <v>32.85</v>
      </c>
      <c r="C20" s="174">
        <f>ROUND(VALUE(SUBSTITUTE(実質収支比率等に係る経年分析!G$47,"▲","-")),2)</f>
        <v>29.72</v>
      </c>
      <c r="D20" s="174">
        <f>ROUND(VALUE(SUBSTITUTE(実質収支比率等に係る経年分析!H$47,"▲","-")),2)</f>
        <v>32.69</v>
      </c>
      <c r="E20" s="174">
        <f>ROUND(VALUE(SUBSTITUTE(実質収支比率等に係る経年分析!I$47,"▲","-")),2)</f>
        <v>33.79</v>
      </c>
      <c r="F20" s="174">
        <f>ROUND(VALUE(SUBSTITUTE(実質収支比率等に係る経年分析!J$47,"▲","-")),2)</f>
        <v>39.659999999999997</v>
      </c>
    </row>
    <row r="21" spans="1:11" x14ac:dyDescent="0.15">
      <c r="A21" s="174" t="s">
        <v>58</v>
      </c>
      <c r="B21" s="174">
        <f>IF(ISNUMBER(VALUE(SUBSTITUTE(実質収支比率等に係る経年分析!F$49,"▲","-"))),ROUND(VALUE(SUBSTITUTE(実質収支比率等に係る経年分析!F$49,"▲","-")),2),NA())</f>
        <v>-4.0199999999999996</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0.38</v>
      </c>
      <c r="E21" s="174">
        <f>IF(ISNUMBER(VALUE(SUBSTITUTE(実質収支比率等に係る経年分析!I$49,"▲","-"))),ROUND(VALUE(SUBSTITUTE(実質収支比率等に係る経年分析!I$49,"▲","-")),2),NA())</f>
        <v>2.1</v>
      </c>
      <c r="F21" s="174">
        <f>IF(ISNUMBER(VALUE(SUBSTITUTE(実質収支比率等に係る経年分析!J$49,"▲","-"))),ROUND(VALUE(SUBSTITUTE(実質収支比率等に係る経年分析!J$49,"▲","-")),2),NA())</f>
        <v>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北部簡易水道事業特別会計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v>
      </c>
    </row>
    <row r="35" spans="1:16" x14ac:dyDescent="0.15">
      <c r="A35" s="175" t="str">
        <f>IF(連結実質赤字比率に係る赤字・黒字の構成分析!C$35="",NA(),連結実質赤字比率に係る赤字・黒字の構成分析!C$35)</f>
        <v>中央簡易水道事業会計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9.6300000000000008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525</v>
      </c>
      <c r="E42" s="176"/>
      <c r="F42" s="176"/>
      <c r="G42" s="176">
        <f>'実質公債費比率（分子）の構造'!L$52</f>
        <v>517</v>
      </c>
      <c r="H42" s="176"/>
      <c r="I42" s="176"/>
      <c r="J42" s="176">
        <f>'実質公債費比率（分子）の構造'!M$52</f>
        <v>544</v>
      </c>
      <c r="K42" s="176"/>
      <c r="L42" s="176"/>
      <c r="M42" s="176">
        <f>'実質公債費比率（分子）の構造'!N$52</f>
        <v>560</v>
      </c>
      <c r="N42" s="176"/>
      <c r="O42" s="176"/>
      <c r="P42" s="176">
        <f>'実質公債費比率（分子）の構造'!O$52</f>
        <v>541</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v>
      </c>
      <c r="C45" s="176"/>
      <c r="D45" s="176"/>
      <c r="E45" s="176">
        <f>'実質公債費比率（分子）の構造'!L$49</f>
        <v>1</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143</v>
      </c>
      <c r="C46" s="176"/>
      <c r="D46" s="176"/>
      <c r="E46" s="176">
        <f>'実質公債費比率（分子）の構造'!L$48</f>
        <v>142</v>
      </c>
      <c r="F46" s="176"/>
      <c r="G46" s="176"/>
      <c r="H46" s="176">
        <f>'実質公債費比率（分子）の構造'!M$48</f>
        <v>138</v>
      </c>
      <c r="I46" s="176"/>
      <c r="J46" s="176"/>
      <c r="K46" s="176">
        <f>'実質公債費比率（分子）の構造'!N$48</f>
        <v>138</v>
      </c>
      <c r="L46" s="176"/>
      <c r="M46" s="176"/>
      <c r="N46" s="176">
        <f>'実質公債費比率（分子）の構造'!O$48</f>
        <v>131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559</v>
      </c>
      <c r="C49" s="176"/>
      <c r="D49" s="176"/>
      <c r="E49" s="176">
        <f>'実質公債費比率（分子）の構造'!L$45</f>
        <v>589</v>
      </c>
      <c r="F49" s="176"/>
      <c r="G49" s="176"/>
      <c r="H49" s="176">
        <f>'実質公債費比率（分子）の構造'!M$45</f>
        <v>598</v>
      </c>
      <c r="I49" s="176"/>
      <c r="J49" s="176"/>
      <c r="K49" s="176">
        <f>'実質公債費比率（分子）の構造'!N$45</f>
        <v>629</v>
      </c>
      <c r="L49" s="176"/>
      <c r="M49" s="176"/>
      <c r="N49" s="176">
        <f>'実質公債費比率（分子）の構造'!O$45</f>
        <v>623</v>
      </c>
      <c r="O49" s="176"/>
      <c r="P49" s="176"/>
    </row>
    <row r="50" spans="1:16" x14ac:dyDescent="0.15">
      <c r="A50" s="176" t="s">
        <v>73</v>
      </c>
      <c r="B50" s="176" t="e">
        <f>NA()</f>
        <v>#N/A</v>
      </c>
      <c r="C50" s="176">
        <f>IF(ISNUMBER('実質公債費比率（分子）の構造'!K$53),'実質公債費比率（分子）の構造'!K$53,NA())</f>
        <v>179</v>
      </c>
      <c r="D50" s="176" t="e">
        <f>NA()</f>
        <v>#N/A</v>
      </c>
      <c r="E50" s="176" t="e">
        <f>NA()</f>
        <v>#N/A</v>
      </c>
      <c r="F50" s="176">
        <f>IF(ISNUMBER('実質公債費比率（分子）の構造'!L$53),'実質公債費比率（分子）の構造'!L$53,NA())</f>
        <v>216</v>
      </c>
      <c r="G50" s="176" t="e">
        <f>NA()</f>
        <v>#N/A</v>
      </c>
      <c r="H50" s="176" t="e">
        <f>NA()</f>
        <v>#N/A</v>
      </c>
      <c r="I50" s="176">
        <f>IF(ISNUMBER('実質公債費比率（分子）の構造'!M$53),'実質公債費比率（分子）の構造'!M$53,NA())</f>
        <v>193</v>
      </c>
      <c r="J50" s="176" t="e">
        <f>NA()</f>
        <v>#N/A</v>
      </c>
      <c r="K50" s="176" t="e">
        <f>NA()</f>
        <v>#N/A</v>
      </c>
      <c r="L50" s="176">
        <f>IF(ISNUMBER('実質公債費比率（分子）の構造'!N$53),'実質公債費比率（分子）の構造'!N$53,NA())</f>
        <v>207</v>
      </c>
      <c r="M50" s="176" t="e">
        <f>NA()</f>
        <v>#N/A</v>
      </c>
      <c r="N50" s="176" t="e">
        <f>NA()</f>
        <v>#N/A</v>
      </c>
      <c r="O50" s="176">
        <f>IF(ISNUMBER('実質公債費比率（分子）の構造'!O$53),'実質公債費比率（分子）の構造'!O$53,NA())</f>
        <v>213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4510</v>
      </c>
      <c r="E56" s="175"/>
      <c r="F56" s="175"/>
      <c r="G56" s="175">
        <f>'将来負担比率（分子）の構造'!J$52</f>
        <v>4551</v>
      </c>
      <c r="H56" s="175"/>
      <c r="I56" s="175"/>
      <c r="J56" s="175">
        <f>'将来負担比率（分子）の構造'!K$52</f>
        <v>4499</v>
      </c>
      <c r="K56" s="175"/>
      <c r="L56" s="175"/>
      <c r="M56" s="175">
        <f>'将来負担比率（分子）の構造'!L$52</f>
        <v>4314</v>
      </c>
      <c r="N56" s="175"/>
      <c r="O56" s="175"/>
      <c r="P56" s="175">
        <f>'将来負担比率（分子）の構造'!M$52</f>
        <v>3948</v>
      </c>
    </row>
    <row r="57" spans="1:16" x14ac:dyDescent="0.15">
      <c r="A57" s="175" t="s">
        <v>44</v>
      </c>
      <c r="B57" s="175"/>
      <c r="C57" s="175"/>
      <c r="D57" s="175">
        <f>'将来負担比率（分子）の構造'!I$51</f>
        <v>215</v>
      </c>
      <c r="E57" s="175"/>
      <c r="F57" s="175"/>
      <c r="G57" s="175">
        <f>'将来負担比率（分子）の構造'!J$51</f>
        <v>156</v>
      </c>
      <c r="H57" s="175"/>
      <c r="I57" s="175"/>
      <c r="J57" s="175">
        <f>'将来負担比率（分子）の構造'!K$51</f>
        <v>113</v>
      </c>
      <c r="K57" s="175"/>
      <c r="L57" s="175"/>
      <c r="M57" s="175">
        <f>'将来負担比率（分子）の構造'!L$51</f>
        <v>75</v>
      </c>
      <c r="N57" s="175"/>
      <c r="O57" s="175"/>
      <c r="P57" s="175">
        <f>'将来負担比率（分子）の構造'!M$51</f>
        <v>43</v>
      </c>
    </row>
    <row r="58" spans="1:16" x14ac:dyDescent="0.15">
      <c r="A58" s="175" t="s">
        <v>43</v>
      </c>
      <c r="B58" s="175"/>
      <c r="C58" s="175"/>
      <c r="D58" s="175">
        <f>'将来負担比率（分子）の構造'!I$50</f>
        <v>4255</v>
      </c>
      <c r="E58" s="175"/>
      <c r="F58" s="175"/>
      <c r="G58" s="175">
        <f>'将来負担比率（分子）の構造'!J$50</f>
        <v>4193</v>
      </c>
      <c r="H58" s="175"/>
      <c r="I58" s="175"/>
      <c r="J58" s="175">
        <f>'将来負担比率（分子）の構造'!K$50</f>
        <v>4365</v>
      </c>
      <c r="K58" s="175"/>
      <c r="L58" s="175"/>
      <c r="M58" s="175">
        <f>'将来負担比率（分子）の構造'!L$50</f>
        <v>4715</v>
      </c>
      <c r="N58" s="175"/>
      <c r="O58" s="175"/>
      <c r="P58" s="175">
        <f>'将来負担比率（分子）の構造'!M$50</f>
        <v>4811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975</v>
      </c>
      <c r="C62" s="175"/>
      <c r="D62" s="175"/>
      <c r="E62" s="175">
        <f>'将来負担比率（分子）の構造'!J$45</f>
        <v>960</v>
      </c>
      <c r="F62" s="175"/>
      <c r="G62" s="175"/>
      <c r="H62" s="175">
        <f>'将来負担比率（分子）の構造'!K$45</f>
        <v>921</v>
      </c>
      <c r="I62" s="175"/>
      <c r="J62" s="175"/>
      <c r="K62" s="175">
        <f>'将来負担比率（分子）の構造'!L$45</f>
        <v>896</v>
      </c>
      <c r="L62" s="175"/>
      <c r="M62" s="175"/>
      <c r="N62" s="175">
        <f>'将来負担比率（分子）の構造'!M$45</f>
        <v>887</v>
      </c>
      <c r="O62" s="175"/>
      <c r="P62" s="175"/>
    </row>
    <row r="63" spans="1:16" x14ac:dyDescent="0.15">
      <c r="A63" s="175" t="s">
        <v>36</v>
      </c>
      <c r="B63" s="175">
        <f>'将来負担比率（分子）の構造'!I$44</f>
        <v>1</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869</v>
      </c>
      <c r="C64" s="175"/>
      <c r="D64" s="175"/>
      <c r="E64" s="175">
        <f>'将来負担比率（分子）の構造'!J$43</f>
        <v>775</v>
      </c>
      <c r="F64" s="175"/>
      <c r="G64" s="175"/>
      <c r="H64" s="175">
        <f>'将来負担比率（分子）の構造'!K$43</f>
        <v>670</v>
      </c>
      <c r="I64" s="175"/>
      <c r="J64" s="175"/>
      <c r="K64" s="175">
        <f>'将来負担比率（分子）の構造'!L$43</f>
        <v>580</v>
      </c>
      <c r="L64" s="175"/>
      <c r="M64" s="175"/>
      <c r="N64" s="175">
        <f>'将来負担比率（分子）の構造'!M$43</f>
        <v>472</v>
      </c>
      <c r="O64" s="175"/>
      <c r="P64" s="175"/>
    </row>
    <row r="65" spans="1:16" x14ac:dyDescent="0.15">
      <c r="A65" s="175" t="s">
        <v>34</v>
      </c>
      <c r="B65" s="175">
        <f>'将来負担比率（分子）の構造'!I$42</f>
        <v>25</v>
      </c>
      <c r="C65" s="175"/>
      <c r="D65" s="175"/>
      <c r="E65" s="175">
        <f>'将来負担比率（分子）の構造'!J$42</f>
        <v>14</v>
      </c>
      <c r="F65" s="175"/>
      <c r="G65" s="175"/>
      <c r="H65" s="175">
        <f>'将来負担比率（分子）の構造'!K$42</f>
        <v>9</v>
      </c>
      <c r="I65" s="175"/>
      <c r="J65" s="175"/>
      <c r="K65" s="175">
        <f>'将来負担比率（分子）の構造'!L$42</f>
        <v>5</v>
      </c>
      <c r="L65" s="175"/>
      <c r="M65" s="175"/>
      <c r="N65" s="175">
        <f>'将来負担比率（分子）の構造'!M$42</f>
        <v>179</v>
      </c>
      <c r="O65" s="175"/>
      <c r="P65" s="175"/>
    </row>
    <row r="66" spans="1:16" x14ac:dyDescent="0.15">
      <c r="A66" s="175" t="s">
        <v>33</v>
      </c>
      <c r="B66" s="175">
        <f>'将来負担比率（分子）の構造'!I$41</f>
        <v>5280</v>
      </c>
      <c r="C66" s="175"/>
      <c r="D66" s="175"/>
      <c r="E66" s="175">
        <f>'将来負担比率（分子）の構造'!J$41</f>
        <v>5336</v>
      </c>
      <c r="F66" s="175"/>
      <c r="G66" s="175"/>
      <c r="H66" s="175">
        <f>'将来負担比率（分子）の構造'!K$41</f>
        <v>5313</v>
      </c>
      <c r="I66" s="175"/>
      <c r="J66" s="175"/>
      <c r="K66" s="175">
        <f>'将来負担比率（分子）の構造'!L$41</f>
        <v>5075</v>
      </c>
      <c r="L66" s="175"/>
      <c r="M66" s="175"/>
      <c r="N66" s="175">
        <f>'将来負担比率（分子）の構造'!M$41</f>
        <v>4647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1173</v>
      </c>
      <c r="C72" s="179">
        <f>基金残高に係る経年分析!G55</f>
        <v>1329</v>
      </c>
      <c r="D72" s="179">
        <f>基金残高に係る経年分析!H55</f>
        <v>1526</v>
      </c>
    </row>
    <row r="73" spans="1:16" x14ac:dyDescent="0.15">
      <c r="A73" s="178" t="s">
        <v>80</v>
      </c>
      <c r="B73" s="179">
        <f>基金残高に係る経年分析!F56</f>
        <v>512</v>
      </c>
      <c r="C73" s="179">
        <f>基金残高に係る経年分析!G56</f>
        <v>512</v>
      </c>
      <c r="D73" s="179">
        <f>基金残高に係る経年分析!H56</f>
        <v>512</v>
      </c>
    </row>
    <row r="74" spans="1:16" x14ac:dyDescent="0.15">
      <c r="A74" s="178" t="s">
        <v>81</v>
      </c>
      <c r="B74" s="179">
        <f>基金残高に係る経年分析!F57</f>
        <v>2442</v>
      </c>
      <c r="C74" s="179">
        <f>基金残高に係る経年分析!G57</f>
        <v>2630</v>
      </c>
      <c r="D74" s="179">
        <f>基金残高に係る経年分析!H57</f>
        <v>2525</v>
      </c>
    </row>
  </sheetData>
  <sheetProtection algorithmName="SHA-512" hashValue="vZvo65tmrsT9b6/bfvzm0WO2YJhQX6G0NoxBxTBFvGzBBe12hXbVOrE3XoyvhcvF25y/45lfEkauKncEWwpz4w==" saltValue="CJ/sYLMXu0WhLCCygEhi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us04045</cp:lastModifiedBy>
  <cp:lastPrinted>2024-03-23T00:48:04Z</cp:lastPrinted>
  <dcterms:created xsi:type="dcterms:W3CDTF">2024-03-14T00:44:49Z</dcterms:created>
  <dcterms:modified xsi:type="dcterms:W3CDTF">2025-02-07T01:51:17Z</dcterms:modified>
  <cp:category/>
</cp:coreProperties>
</file>