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svbfk01\01共有\総務課\新総務課\財務グループ\02 予算決算\決算関係\決算\令和５年度\財政状況資料集\"/>
    </mc:Choice>
  </mc:AlternateContent>
  <xr:revisionPtr revIDLastSave="0" documentId="13_ncr:1_{F0D13C5B-F64D-41F7-9967-18A30BDDC69E}" xr6:coauthVersionLast="45" xr6:coauthVersionMax="45" xr10:uidLastSave="{00000000-0000-0000-0000-000000000000}"/>
  <bookViews>
    <workbookView xWindow="-120" yWindow="-120" windowWidth="29040" windowHeight="15840" firstSheet="9" activeTab="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BW34" i="10"/>
  <c r="BW35" i="10" s="1"/>
  <c r="BW36" i="10" s="1"/>
  <c r="BW37"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<sst xmlns="http://schemas.openxmlformats.org/spreadsheetml/2006/main" count="1097" uniqueCount="560">
  <si>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</si>
  <si>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</si>
  <si>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</si>
  <si>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</si>
  <si>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</si>
  <si>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</si>
  <si>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</si>
  <si>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</si>
  <si>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</si>
  <si>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</si>
  <si>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</si>
  <si>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</si>
  <si>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</si>
  <si>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</si>
  <si>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</si>
  <si>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</si>
  <si>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</si>
  <si>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</si>
  <si>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</si>
  <si>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</si>
  <si>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</si>
  <si>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</si>
  <si>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</si>
  <si>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</si>
  <si>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</si>
  <si>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</si>
  <si>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</si>
  <si>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</si>
  <si>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</si>
  <si>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</si>
  <si>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</si>
  <si>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</si>
  <si>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</si>
  <si>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</si>
  <si>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</si>
  <si>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</si>
  <si>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</si>
  <si>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</si>
  <si>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</si>
  <si>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</si>
  <si>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</si>
  <si>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</si>
  <si>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</si>
  <si>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</si>
  <si>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</si>
  <si>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</si>
  <si>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</si>
  <si>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</si>
  <si>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</si>
  <si>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</si>
  <si>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</si>
  <si>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</si>
  <si>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</si>
  <si>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</si>
  <si>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</si>
  <si>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</si>
  <si>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</si>
  <si>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</si>
  <si>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</si>
  <si>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</si>
  <si>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</si>
  <si>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</si>
  <si>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</si>
  <si>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</si>
  <si>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</si>
  <si>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</si>
  <si>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</si>
  <si>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</si>
  <si>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</si>
  <si>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</si>
  <si>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</si>
  <si>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</si>
  <si>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</si>
  <si>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</si>
  <si>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</si>
  <si>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</si>
  <si>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</si>
  <si>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</si>
  <si>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</si>
  <si>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</si>
  <si>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</si>
  <si>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</si>
  <si>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</si>
  <si>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</si>
  <si>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</si>
  <si>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</si>
  <si>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</si>
  <si>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</si>
  <si>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</si>
  <si>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</si>
  <si>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</si>
  <si>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</si>
  <si>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</si>
  <si>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</si>
  <si>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</si>
  <si>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</si>
  <si>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</si>
  <si>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</si>
  <si>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</si>
  <si>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</si>
  <si>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</si>
  <si>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</si>
  <si>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</si>
  <si>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</si>
  <si>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</si>
  <si>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</si>
  <si>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</si>
  <si>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</si>
  <si>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</si>
  <si>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</si>
  <si>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</si>
  <si>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</si>
  <si>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</si>
  <si>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</si>
  <si>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</si>
  <si>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</si>
  <si>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</si>
  <si>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</si>
  <si>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</si>
  <si>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</si>
  <si>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</si>
  <si>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</si>
  <si>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</si>
  <si>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</si>
  <si>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</si>
  <si>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</si>
  <si>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</si>
  <si>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</si>
  <si>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</si>
  <si>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</si>
  <si>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</si>
  <si>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</si>
  <si>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</si>
  <si>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</si>
  <si>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</si>
  <si>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</si>
  <si>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</si>
  <si>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</si>
  <si>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</si>
  <si>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</si>
  <si>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</si>
  <si>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</si>
  <si>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</si>
  <si>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</si>
  <si>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</si>
  <si>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</si>
  <si>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</si>
  <si>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</si>
  <si>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</si>
  <si>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</si>
  <si>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</si>
  <si>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</si>
  <si>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</si>
  <si>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</si>
  <si>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</si>
  <si>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</si>
  <si>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</si>
  <si>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</si>
  <si>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</si>
  <si>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</si>
  <si>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</si>
  <si>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</si>
  <si>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</si>
  <si>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</si>
  <si>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</si>
  <si>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</si>
  <si>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</si>
  <si>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</si>
  <si>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</si>
  <si>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</si>
  <si>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</si>
  <si>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</si>
  <si>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</si>
  <si>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</si>
  <si>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</si>
  <si>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</si>
  <si>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</si>
  <si>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</si>
  <si>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</si>
  <si>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</si>
  <si>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</si>
  <si>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</si>
  <si>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</si>
  <si>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</si>
  <si>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</si>
  <si>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</si>
  <si>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</si>
  <si>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</si>
  <si>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</si>
  <si>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</si>
  <si>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</si>
  <si>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</si>
  <si>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</si>
  <si>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</si>
  <si>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</si>
  <si>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</si>
  <si>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</si>
  <si>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</si>
  <si>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</si>
  <si>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</si>
  <si>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</si>
  <si>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</si>
  <si>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</si>
  <si>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北海道美深町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</si>
  <si>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</si>
  <si>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</si>
  <si>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</si>
  <si>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</si>
  <si>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</si>
  <si>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</si>
  <si>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</si>
  <si>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</si>
  <si>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</si>
  <si>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</si>
  <si>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</si>
  <si>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</si>
  <si>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</si>
  <si>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</si>
  <si>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</si>
  <si>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</si>
  <si>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</si>
  <si>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</si>
  <si>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</si>
  <si>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</si>
  <si>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</si>
  <si>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</si>
  <si>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</si>
  <si>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</si>
  <si>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</si>
  <si>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</si>
  <si>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</si>
  <si>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</si>
  <si>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</si>
  <si>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</si>
  <si>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</si>
  <si>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</si>
  <si>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</si>
  <si>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</si>
  <si>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</si>
  <si>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</si>
  <si>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</si>
  <si>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</si>
  <si>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</si>
  <si>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</si>
  <si>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</si>
  <si>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</si>
  <si>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</si>
  <si>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</si>
  <si>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</si>
  <si>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</si>
  <si>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</si>
  <si>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</si>
  <si>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</si>
  <si>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</si>
  <si>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</si>
  <si>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</si>
  <si>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</si>
  <si>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</si>
  <si>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</si>
  <si>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</si>
  <si>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</si>
  <si>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</si>
  <si>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</si>
  <si>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</si>
  <si>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</si>
  <si>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</si>
  <si>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</si>
  <si>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</si>
  <si>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</si>
  <si>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</si>
  <si>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</si>
  <si>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</si>
  <si>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</si>
  <si>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</si>
  <si>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</si>
  <si>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</si>
  <si>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</si>
  <si>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</si>
  <si>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</si>
  <si>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</si>
  <si>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</si>
  <si>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</si>
  <si>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</si>
  <si>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</si>
  <si>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</si>
  <si>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</si>
  <si>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</si>
  <si>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</si>
  <si>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</si>
  <si>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</si>
  <si>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</si>
  <si>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</si>
  <si>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</si>
  <si>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</si>
  <si>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</si>
  <si>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</si>
  <si>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</si>
  <si>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</si>
  <si>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</si>
  <si>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</si>
  <si>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</si>
  <si>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</si>
  <si>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</si>
  <si>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</si>
  <si>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</si>
  <si>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</si>
  <si>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</si>
  <si>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</si>
  <si>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</si>
  <si>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</si>
  <si>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</si>
  <si>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</si>
  <si>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</si>
  <si>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</si>
  <si>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</si>
  <si>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</si>
  <si>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</si>
  <si>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</si>
  <si>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</si>
  <si>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</si>
  <si>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</si>
  <si>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</si>
  <si>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</si>
  <si>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</si>
  <si>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</si>
  <si>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</si>
  <si>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</si>
  <si>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</si>
  <si>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</si>
  <si>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</si>
  <si>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</si>
  <si>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</si>
  <si>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</si>
  <si>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</si>
  <si>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</si>
  <si>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</si>
  <si>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</si>
  <si>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</si>
  <si>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</si>
  <si>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</si>
  <si>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</si>
  <si>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</si>
  <si>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</si>
  <si>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</si>
  <si>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</si>
  <si>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</si>
  <si>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</si>
  <si>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</si>
  <si>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</si>
  <si>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</si>
  <si>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</si>
  <si>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</si>
  <si>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</si>
  <si>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</si>
  <si>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北海道美深町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</si>
  <si>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</si>
  <si>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</si>
  <si>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</si>
  <si>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</si>
  <si>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</si>
  <si>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</si>
  <si>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</si>
  <si>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</si>
  <si>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</si>
  <si>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</si>
  <si>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</si>
  <si>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</si>
  <si>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</si>
  <si>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</si>
  <si>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</si>
  <si>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</si>
  <si>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</si>
  <si>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</si>
  <si>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</si>
  <si>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</si>
  <si>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</si>
  <si>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</si>
  <si>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</si>
  <si>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</si>
  <si>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</si>
  <si>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</si>
  <si>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</si>
  <si>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</si>
  <si>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</si>
  <si>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</si>
  <si>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</si>
  <si>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</si>
  <si>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</si>
  <si>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</si>
  <si>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</si>
  <si>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</si>
  <si>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</si>
  <si>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</si>
  <si>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</si>
  <si>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</si>
  <si>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</si>
  <si>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</si>
  <si>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</si>
  <si>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</si>
  <si>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</si>
  <si>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</si>
  <si>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</si>
  <si>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</si>
  <si>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</si>
  <si>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</si>
  <si>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</si>
  <si>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</si>
  <si>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</si>
  <si>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</si>
  <si>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</si>
  <si>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</si>
  <si>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</si>
  <si>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</si>
  <si>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</si>
  <si>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</si>
  <si>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</si>
  <si>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</si>
  <si>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</si>
  <si>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</si>
  <si>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</si>
  <si>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</si>
  <si>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</si>
  <si>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</si>
  <si>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</si>
  <si>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</si>
  <si>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</si>
  <si>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</si>
  <si>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</si>
  <si>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</si>
  <si>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</si>
  <si>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</si>
  <si>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</si>
  <si>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</si>
  <si>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</si>
  <si>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</si>
  <si>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</si>
  <si>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</si>
  <si>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</si>
  <si>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</si>
  <si>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</si>
  <si>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</si>
  <si>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</si>
  <si>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</si>
  <si>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</si>
  <si>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</si>
  <si>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</si>
  <si>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</si>
  <si>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</si>
  <si>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</si>
  <si>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</si>
  <si>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</si>
  <si>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</si>
  <si>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</si>
  <si>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</si>
  <si>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</si>
  <si>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</si>
  <si>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</si>
  <si>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</si>
  <si>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</si>
  <si>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</si>
  <si>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</si>
  <si>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</si>
  <si>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</si>
  <si>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</si>
  <si>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</si>
  <si>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</si>
  <si>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</si>
  <si>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</si>
  <si>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</si>
  <si>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</si>
  <si>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</si>
  <si>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</si>
  <si>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</si>
  <si>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</si>
  <si>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</si>
  <si>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</si>
  <si>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</si>
  <si>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</si>
  <si>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</si>
  <si>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</si>
  <si>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</si>
  <si>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</si>
  <si>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</si>
  <si>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</si>
  <si>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</si>
  <si>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</si>
  <si>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</si>
  <si>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</si>
  <si>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</si>
  <si>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</si>
  <si>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</si>
  <si>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</si>
  <si>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</si>
  <si>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</si>
  <si>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</si>
  <si>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</si>
  <si>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</si>
  <si>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</si>
  <si>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</si>
  <si>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</si>
  <si>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</si>
  <si>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</si>
  <si>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</si>
  <si>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</si>
  <si>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</si>
  <si>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</si>
  <si>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</si>
  <si>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</si>
  <si>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</si>
  <si>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</si>
  <si>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</si>
  <si>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</si>
  <si>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</si>
  <si>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</si>
  <si>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</si>
  <si>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</si>
  <si>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</si>
  <si>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</si>
  <si>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</si>
  <si>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</si>
  <si>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</si>
  <si>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</si>
  <si>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</si>
  <si>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</si>
  <si>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</si>
  <si>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</si>
  <si>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</si>
  <si>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</si>
  <si>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</si>
  <si>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</si>
  <si>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</si>
  <si>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</si>
  <si>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 0.62</t>
  </si>
  <si>
    <t>一般会計</t>
  </si>
  <si>
    <t>中央簡易水道事業会計</t>
  </si>
  <si>
    <t>北部簡易水道事業特別会計</t>
  </si>
  <si>
    <t>国民健康保険特別会計</t>
  </si>
  <si>
    <t>介護保険特別会計</t>
  </si>
  <si>
    <t>後期高齢者医療保険特別会計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</si>
  <si>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</si>
  <si>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</si>
  <si>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</si>
  <si>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</si>
  <si>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</si>
  <si>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</si>
  <si>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</si>
  <si>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</si>
  <si>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</si>
  <si>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</si>
  <si>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名寄地区衛生施設事務組合</t>
    <rPh sb="0" eb="2">
      <t>ナヨロ</t>
    </rPh>
    <rPh sb="2" eb="4">
      <t>チク</t>
    </rPh>
    <rPh sb="4" eb="6">
      <t>エイセイ</t>
    </rPh>
    <rPh sb="6" eb="8">
      <t>シセツ</t>
    </rPh>
    <rPh sb="8" eb="10">
      <t>ジム</t>
    </rPh>
    <rPh sb="10" eb="12">
      <t>クミアイ</t>
    </rPh>
    <phoneticPr fontId="10"/>
  </si>
  <si>
    <t>上川北部消防事務組合</t>
    <rPh sb="0" eb="2">
      <t>カミカワ</t>
    </rPh>
    <rPh sb="2" eb="4">
      <t>ホクブ</t>
    </rPh>
    <rPh sb="4" eb="6">
      <t>ショウボウ</t>
    </rPh>
    <rPh sb="6" eb="8">
      <t>ジム</t>
    </rPh>
    <rPh sb="8" eb="10">
      <t>クミアイ</t>
    </rPh>
    <phoneticPr fontId="10"/>
  </si>
  <si>
    <t>上川教育研修センター</t>
    <rPh sb="0" eb="2">
      <t>カミカワ</t>
    </rPh>
    <rPh sb="2" eb="4">
      <t>キョウイク</t>
    </rPh>
    <rPh sb="4" eb="6">
      <t>ケンシュウ</t>
    </rPh>
    <phoneticPr fontId="10"/>
  </si>
  <si>
    <t>上川広域滞納整理機構</t>
    <rPh sb="0" eb="2">
      <t>カミカワ</t>
    </rPh>
    <rPh sb="2" eb="4">
      <t>コウイキ</t>
    </rPh>
    <rPh sb="4" eb="6">
      <t>タイノウ</t>
    </rPh>
    <rPh sb="6" eb="8">
      <t>セイリ</t>
    </rPh>
    <rPh sb="8" eb="10">
      <t>キコウ</t>
    </rPh>
    <phoneticPr fontId="10"/>
  </si>
  <si>
    <t>-</t>
    <phoneticPr fontId="2"/>
  </si>
  <si>
    <t>美深振興公社</t>
    <rPh sb="0" eb="2">
      <t>ビフカ</t>
    </rPh>
    <rPh sb="2" eb="4">
      <t>シンコウ</t>
    </rPh>
    <rPh sb="4" eb="6">
      <t>コウシャ</t>
    </rPh>
    <phoneticPr fontId="10"/>
  </si>
  <si>
    <t>公共施設整備基金</t>
    <rPh sb="0" eb="2">
      <t>コウキョウ</t>
    </rPh>
    <rPh sb="2" eb="4">
      <t>シセツ</t>
    </rPh>
    <rPh sb="4" eb="6">
      <t>セイビ</t>
    </rPh>
    <rPh sb="6" eb="8">
      <t>キキン</t>
    </rPh>
    <phoneticPr fontId="5"/>
  </si>
  <si>
    <t>国鉄美幸線代替輸送確保基金</t>
    <rPh sb="0" eb="2">
      <t>コクテツ</t>
    </rPh>
    <rPh sb="2" eb="3">
      <t>ビ</t>
    </rPh>
    <rPh sb="3" eb="4">
      <t>コウ</t>
    </rPh>
    <rPh sb="4" eb="5">
      <t>セン</t>
    </rPh>
    <rPh sb="5" eb="7">
      <t>ダイタイ</t>
    </rPh>
    <rPh sb="7" eb="9">
      <t>ユソウ</t>
    </rPh>
    <rPh sb="9" eb="11">
      <t>カクホ</t>
    </rPh>
    <rPh sb="11" eb="13">
      <t>キキン</t>
    </rPh>
    <phoneticPr fontId="10"/>
  </si>
  <si>
    <t>まちづくり応援基金</t>
    <rPh sb="5" eb="7">
      <t>オウエン</t>
    </rPh>
    <rPh sb="7" eb="9">
      <t>キキン</t>
    </rPh>
    <phoneticPr fontId="10"/>
  </si>
  <si>
    <t>地域福祉基金</t>
    <rPh sb="0" eb="2">
      <t>チイキ</t>
    </rPh>
    <rPh sb="2" eb="4">
      <t>フクシ</t>
    </rPh>
    <rPh sb="4" eb="6">
      <t>キキン</t>
    </rPh>
    <phoneticPr fontId="10"/>
  </si>
  <si>
    <t>チョウザメ産業振興基金</t>
    <rPh sb="5" eb="7">
      <t>サンギョウ</t>
    </rPh>
    <rPh sb="7" eb="9">
      <t>シンコウ</t>
    </rPh>
    <rPh sb="9" eb="11">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</si>
</sst>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22B-413B-853C-29D40A9EE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168545</c:v>
                </c:pt>
                <c:pt idx="1">
                  <c:v>283750</c:v>
                </c:pt>
                <c:pt idx="2">
                  <c:v>213425</c:v>
                </c:pt>
                <c:pt idx="3">
                  <c:v>193495</c:v>
                </c:pt>
                <c:pt idx="4">
                  <c:v>181753</c:v>
                </c:pt>
              </c:numCache>
            </c:numRef>
          </c:val>
          <c:smooth val="0"/>
          <c:extLst>
            <c:ext xmlns:c16="http://schemas.microsoft.com/office/drawing/2014/chart" uri="{C3380CC4-5D6E-409C-BE32-E72D297353CC}">
              <c16:uniqueId val="{00000001-322B-413B-853C-29D40A9EEA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8.65</c:v>
                </c:pt>
                <c:pt idx="1">
                  <c:v>8.68</c:v>
                </c:pt>
                <c:pt idx="2">
                  <c:v>10.01</c:v>
                </c:pt>
                <c:pt idx="3">
                  <c:v>14.43</c:v>
                </c:pt>
                <c:pt idx="4">
                  <c:v>13.8</c:v>
                </c:pt>
              </c:numCache>
            </c:numRef>
          </c:val>
          <c:extLst>
            <c:ext xmlns:c16="http://schemas.microsoft.com/office/drawing/2014/chart" uri="{C3380CC4-5D6E-409C-BE32-E72D297353CC}">
              <c16:uniqueId val="{00000000-32A5-4A84-8D28-101121F8D6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29.72</c:v>
                </c:pt>
                <c:pt idx="1">
                  <c:v>32.69</c:v>
                </c:pt>
                <c:pt idx="2">
                  <c:v>33.79</c:v>
                </c:pt>
                <c:pt idx="3">
                  <c:v>39.659999999999997</c:v>
                </c:pt>
                <c:pt idx="4">
                  <c:v>46.85</c:v>
                </c:pt>
              </c:numCache>
            </c:numRef>
          </c:val>
          <c:extLst>
            <c:ext xmlns:c16="http://schemas.microsoft.com/office/drawing/2014/chart" uri="{C3380CC4-5D6E-409C-BE32-E72D297353CC}">
              <c16:uniqueId val="{00000001-32A5-4A84-8D28-101121F8D6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0.38</c:v>
                </c:pt>
                <c:pt idx="2">
                  <c:v>2.1</c:v>
                </c:pt>
                <c:pt idx="3">
                  <c:v>4.2</c:v>
                </c:pt>
                <c:pt idx="4">
                  <c:v>-0.62</c:v>
                </c:pt>
              </c:numCache>
            </c:numRef>
          </c:val>
          <c:smooth val="0"/>
          <c:extLst>
            <c:ext xmlns:c16="http://schemas.microsoft.com/office/drawing/2014/chart" uri="{C3380CC4-5D6E-409C-BE32-E72D297353CC}">
              <c16:uniqueId val="{00000002-32A5-4A84-8D28-101121F8D6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5F-40CE-9599-EF23DE8319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5F-40CE-9599-EF23DE8319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5F-40CE-9599-EF23DE83192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5F-40CE-9599-EF23DE831927}"/>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85F-40CE-9599-EF23DE83192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5-A85F-40CE-9599-EF23DE83192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0.46</c:v>
                </c:pt>
                <c:pt idx="4">
                  <c:v>#N/A</c:v>
                </c:pt>
                <c:pt idx="5">
                  <c:v>0.19</c:v>
                </c:pt>
                <c:pt idx="6">
                  <c:v>#N/A</c:v>
                </c:pt>
                <c:pt idx="7">
                  <c:v>0.1</c:v>
                </c:pt>
                <c:pt idx="8">
                  <c:v>#N/A</c:v>
                </c:pt>
                <c:pt idx="9">
                  <c:v>0</c:v>
                </c:pt>
              </c:numCache>
            </c:numRef>
          </c:val>
          <c:extLst>
            <c:ext xmlns:c16="http://schemas.microsoft.com/office/drawing/2014/chart" uri="{C3380CC4-5D6E-409C-BE32-E72D297353CC}">
              <c16:uniqueId val="{00000006-A85F-40CE-9599-EF23DE831927}"/>
            </c:ext>
          </c:extLst>
        </c:ser>
        <c:ser>
          <c:idx val="7"/>
          <c:order val="7"/>
          <c:tx>
            <c:strRef>
              <c:f>データシート!$A$34</c:f>
              <c:strCache>
                <c:ptCount val="1"/>
                <c:pt idx="0">
                  <c:v>北部簡易水道事業特別会計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0.06</c:v>
                </c:pt>
                <c:pt idx="4">
                  <c:v>#N/A</c:v>
                </c:pt>
                <c:pt idx="5">
                  <c:v>7.0000000000000007E-2</c:v>
                </c:pt>
                <c:pt idx="6">
                  <c:v>#N/A</c:v>
                </c:pt>
                <c:pt idx="7">
                  <c:v>0</c:v>
                </c:pt>
                <c:pt idx="8">
                  <c:v>#N/A</c:v>
                </c:pt>
                <c:pt idx="9">
                  <c:v>0.05</c:v>
                </c:pt>
              </c:numCache>
            </c:numRef>
          </c:val>
          <c:extLst>
            <c:ext xmlns:c16="http://schemas.microsoft.com/office/drawing/2014/chart" uri="{C3380CC4-5D6E-409C-BE32-E72D297353CC}">
              <c16:uniqueId val="{00000007-A85F-40CE-9599-EF23DE831927}"/>
            </c:ext>
          </c:extLst>
        </c:ser>
        <c:ser>
          <c:idx val="8"/>
          <c:order val="8"/>
          <c:tx>
            <c:strRef>
              <c:f>データシート!$A$35</c:f>
              <c:strCache>
                <c:ptCount val="1"/>
                <c:pt idx="0">
                  <c:v>中央簡易水道事業会計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9.6</c:v>
                </c:pt>
                <c:pt idx="2">
                  <c:v>#N/A</c:v>
                </c:pt>
                <c:pt idx="3">
                  <c:v>9.6300000000000008</c:v>
                </c:pt>
                <c:pt idx="4">
                  <c:v>#N/A</c:v>
                </c:pt>
                <c:pt idx="5">
                  <c:v>8.86</c:v>
                </c:pt>
                <c:pt idx="6">
                  <c:v>#N/A</c:v>
                </c:pt>
                <c:pt idx="7">
                  <c:v>9.41</c:v>
                </c:pt>
                <c:pt idx="8">
                  <c:v>#N/A</c:v>
                </c:pt>
                <c:pt idx="9">
                  <c:v>9.7899999999999991</c:v>
                </c:pt>
              </c:numCache>
            </c:numRef>
          </c:val>
          <c:extLst>
            <c:ext xmlns:c16="http://schemas.microsoft.com/office/drawing/2014/chart" uri="{C3380CC4-5D6E-409C-BE32-E72D297353CC}">
              <c16:uniqueId val="{00000008-A85F-40CE-9599-EF23DE8319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8.64</c:v>
                </c:pt>
                <c:pt idx="2">
                  <c:v>#N/A</c:v>
                </c:pt>
                <c:pt idx="3">
                  <c:v>8.67</c:v>
                </c:pt>
                <c:pt idx="4">
                  <c:v>#N/A</c:v>
                </c:pt>
                <c:pt idx="5">
                  <c:v>10.01</c:v>
                </c:pt>
                <c:pt idx="6">
                  <c:v>#N/A</c:v>
                </c:pt>
                <c:pt idx="7">
                  <c:v>14.43</c:v>
                </c:pt>
                <c:pt idx="8">
                  <c:v>#N/A</c:v>
                </c:pt>
                <c:pt idx="9">
                  <c:v>13.8</c:v>
                </c:pt>
              </c:numCache>
            </c:numRef>
          </c:val>
          <c:extLst>
            <c:ext xmlns:c16="http://schemas.microsoft.com/office/drawing/2014/chart" uri="{C3380CC4-5D6E-409C-BE32-E72D297353CC}">
              <c16:uniqueId val="{00000009-A85F-40CE-9599-EF23DE8319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517</c:v>
                </c:pt>
                <c:pt idx="5">
                  <c:v>544</c:v>
                </c:pt>
                <c:pt idx="8">
                  <c:v>560</c:v>
                </c:pt>
                <c:pt idx="11">
                  <c:v>541</c:v>
                </c:pt>
                <c:pt idx="14">
                  <c:v>513</c:v>
                </c:pt>
              </c:numCache>
            </c:numRef>
          </c:val>
          <c:extLst>
            <c:ext xmlns:c16="http://schemas.microsoft.com/office/drawing/2014/chart" uri="{C3380CC4-5D6E-409C-BE32-E72D297353CC}">
              <c16:uniqueId val="{00000000-22DC-4096-B2D2-CCFE300A76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DC-4096-B2D2-CCFE300A76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22DC-4096-B2D2-CCFE300A76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22DC-4096-B2D2-CCFE300A76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c:v>
                </c:pt>
                <c:pt idx="3">
                  <c:v>138</c:v>
                </c:pt>
                <c:pt idx="6">
                  <c:v>138</c:v>
                </c:pt>
                <c:pt idx="9">
                  <c:v>131</c:v>
                </c:pt>
                <c:pt idx="12">
                  <c:v>113</c:v>
                </c:pt>
              </c:numCache>
            </c:numRef>
          </c:val>
          <c:extLst>
            <c:ext xmlns:c16="http://schemas.microsoft.com/office/drawing/2014/chart" uri="{C3380CC4-5D6E-409C-BE32-E72D297353CC}">
              <c16:uniqueId val="{00000004-22DC-4096-B2D2-CCFE300A76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DC-4096-B2D2-CCFE300A76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DC-4096-B2D2-CCFE300A76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589</c:v>
                </c:pt>
                <c:pt idx="3">
                  <c:v>598</c:v>
                </c:pt>
                <c:pt idx="6">
                  <c:v>629</c:v>
                </c:pt>
                <c:pt idx="9">
                  <c:v>623</c:v>
                </c:pt>
                <c:pt idx="12">
                  <c:v>601</c:v>
                </c:pt>
              </c:numCache>
            </c:numRef>
          </c:val>
          <c:extLst>
            <c:ext xmlns:c16="http://schemas.microsoft.com/office/drawing/2014/chart" uri="{C3380CC4-5D6E-409C-BE32-E72D297353CC}">
              <c16:uniqueId val="{00000007-22DC-4096-B2D2-CCFE300A76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c:v>
                </c:pt>
                <c:pt idx="2">
                  <c:v>#N/A</c:v>
                </c:pt>
                <c:pt idx="3">
                  <c:v>#N/A</c:v>
                </c:pt>
                <c:pt idx="4">
                  <c:v>193</c:v>
                </c:pt>
                <c:pt idx="5">
                  <c:v>#N/A</c:v>
                </c:pt>
                <c:pt idx="6">
                  <c:v>#N/A</c:v>
                </c:pt>
                <c:pt idx="7">
                  <c:v>207</c:v>
                </c:pt>
                <c:pt idx="8">
                  <c:v>#N/A</c:v>
                </c:pt>
                <c:pt idx="9">
                  <c:v>#N/A</c:v>
                </c:pt>
                <c:pt idx="10">
                  <c:v>213</c:v>
                </c:pt>
                <c:pt idx="11">
                  <c:v>#N/A</c:v>
                </c:pt>
                <c:pt idx="12">
                  <c:v>#N/A</c:v>
                </c:pt>
                <c:pt idx="13">
                  <c:v>201</c:v>
                </c:pt>
                <c:pt idx="14">
                  <c:v>#N/A</c:v>
                </c:pt>
              </c:numCache>
            </c:numRef>
          </c:val>
          <c:smooth val="0"/>
          <c:extLst>
            <c:ext xmlns:c16="http://schemas.microsoft.com/office/drawing/2014/chart" uri="{C3380CC4-5D6E-409C-BE32-E72D297353CC}">
              <c16:uniqueId val="{00000008-22DC-4096-B2D2-CCFE300A76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4551</c:v>
                </c:pt>
                <c:pt idx="5">
                  <c:v>4499</c:v>
                </c:pt>
                <c:pt idx="8">
                  <c:v>4314</c:v>
                </c:pt>
                <c:pt idx="11">
                  <c:v>3948</c:v>
                </c:pt>
                <c:pt idx="14">
                  <c:v>3671</c:v>
                </c:pt>
              </c:numCache>
            </c:numRef>
          </c:val>
          <c:extLst>
            <c:ext xmlns:c16="http://schemas.microsoft.com/office/drawing/2014/chart" uri="{C3380CC4-5D6E-409C-BE32-E72D297353CC}">
              <c16:uniqueId val="{00000000-A43C-4E86-9B54-540016E4C8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156</c:v>
                </c:pt>
                <c:pt idx="5">
                  <c:v>113</c:v>
                </c:pt>
                <c:pt idx="8">
                  <c:v>75</c:v>
                </c:pt>
                <c:pt idx="11">
                  <c:v>43</c:v>
                </c:pt>
                <c:pt idx="14">
                  <c:v>17</c:v>
                </c:pt>
              </c:numCache>
            </c:numRef>
          </c:val>
          <c:extLst>
            <c:ext xmlns:c16="http://schemas.microsoft.com/office/drawing/2014/chart" uri="{C3380CC4-5D6E-409C-BE32-E72D297353CC}">
              <c16:uniqueId val="{00000001-A43C-4E86-9B54-540016E4C8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4193</c:v>
                </c:pt>
                <c:pt idx="5">
                  <c:v>4365</c:v>
                </c:pt>
                <c:pt idx="8">
                  <c:v>4715</c:v>
                </c:pt>
                <c:pt idx="11">
                  <c:v>4811</c:v>
                </c:pt>
                <c:pt idx="14">
                  <c:v>5123</c:v>
                </c:pt>
              </c:numCache>
            </c:numRef>
          </c:val>
          <c:extLst>
            <c:ext xmlns:c16="http://schemas.microsoft.com/office/drawing/2014/chart" uri="{C3380CC4-5D6E-409C-BE32-E72D297353CC}">
              <c16:uniqueId val="{00000002-A43C-4E86-9B54-540016E4C8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3C-4E86-9B54-540016E4C8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3C-4E86-9B54-540016E4C8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3C-4E86-9B54-540016E4C8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960</c:v>
                </c:pt>
                <c:pt idx="3">
                  <c:v>921</c:v>
                </c:pt>
                <c:pt idx="6">
                  <c:v>896</c:v>
                </c:pt>
                <c:pt idx="9">
                  <c:v>887</c:v>
                </c:pt>
                <c:pt idx="12">
                  <c:v>909</c:v>
                </c:pt>
              </c:numCache>
            </c:numRef>
          </c:val>
          <c:extLst>
            <c:ext xmlns:c16="http://schemas.microsoft.com/office/drawing/2014/chart" uri="{C3380CC4-5D6E-409C-BE32-E72D297353CC}">
              <c16:uniqueId val="{00000006-A43C-4E86-9B54-540016E4C8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43C-4E86-9B54-540016E4C8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775</c:v>
                </c:pt>
                <c:pt idx="3">
                  <c:v>670</c:v>
                </c:pt>
                <c:pt idx="6">
                  <c:v>580</c:v>
                </c:pt>
                <c:pt idx="9">
                  <c:v>472</c:v>
                </c:pt>
                <c:pt idx="12">
                  <c:v>393</c:v>
                </c:pt>
              </c:numCache>
            </c:numRef>
          </c:val>
          <c:extLst>
            <c:ext xmlns:c16="http://schemas.microsoft.com/office/drawing/2014/chart" uri="{C3380CC4-5D6E-409C-BE32-E72D297353CC}">
              <c16:uniqueId val="{00000008-A43C-4E86-9B54-540016E4C8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c:v>
                </c:pt>
                <c:pt idx="3">
                  <c:v>9</c:v>
                </c:pt>
                <c:pt idx="6">
                  <c:v>5</c:v>
                </c:pt>
                <c:pt idx="9">
                  <c:v>179</c:v>
                </c:pt>
                <c:pt idx="12">
                  <c:v>166</c:v>
                </c:pt>
              </c:numCache>
            </c:numRef>
          </c:val>
          <c:extLst>
            <c:ext xmlns:c16="http://schemas.microsoft.com/office/drawing/2014/chart" uri="{C3380CC4-5D6E-409C-BE32-E72D297353CC}">
              <c16:uniqueId val="{00000009-A43C-4E86-9B54-540016E4C8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5336</c:v>
                </c:pt>
                <c:pt idx="3">
                  <c:v>5313</c:v>
                </c:pt>
                <c:pt idx="6">
                  <c:v>5075</c:v>
                </c:pt>
                <c:pt idx="9">
                  <c:v>4647</c:v>
                </c:pt>
                <c:pt idx="12">
                  <c:v>4312</c:v>
                </c:pt>
              </c:numCache>
            </c:numRef>
          </c:val>
          <c:extLst>
            <c:ext xmlns:c16="http://schemas.microsoft.com/office/drawing/2014/chart" uri="{C3380CC4-5D6E-409C-BE32-E72D297353CC}">
              <c16:uniqueId val="{0000000A-A43C-4E86-9B54-540016E4C8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3C-4E86-9B54-540016E4C8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1329</c:v>
                </c:pt>
                <c:pt idx="1">
                  <c:v>1526</c:v>
                </c:pt>
                <c:pt idx="2">
                  <c:v>1803</c:v>
                </c:pt>
              </c:numCache>
            </c:numRef>
          </c:val>
          <c:extLst>
            <c:ext xmlns:c16="http://schemas.microsoft.com/office/drawing/2014/chart" uri="{C3380CC4-5D6E-409C-BE32-E72D297353CC}">
              <c16:uniqueId val="{00000000-F32A-442F-BFA3-EEF417A8AF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512</c:v>
                </c:pt>
                <c:pt idx="1">
                  <c:v>512</c:v>
                </c:pt>
                <c:pt idx="2">
                  <c:v>525</c:v>
                </c:pt>
              </c:numCache>
            </c:numRef>
          </c:val>
          <c:extLst>
            <c:ext xmlns:c16="http://schemas.microsoft.com/office/drawing/2014/chart" uri="{C3380CC4-5D6E-409C-BE32-E72D297353CC}">
              <c16:uniqueId val="{00000001-F32A-442F-BFA3-EEF417A8AF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2630</c:v>
                </c:pt>
                <c:pt idx="1">
                  <c:v>2525</c:v>
                </c:pt>
                <c:pt idx="2">
                  <c:v>2549</c:v>
                </c:pt>
              </c:numCache>
            </c:numRef>
          </c:val>
          <c:extLst>
            <c:ext xmlns:c16="http://schemas.microsoft.com/office/drawing/2014/chart" uri="{C3380CC4-5D6E-409C-BE32-E72D297353CC}">
              <c16:uniqueId val="{00000002-F32A-442F-BFA3-EEF417A8AF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3,789
3,746
672.09
5,749,480
5,125,735
531,235
3,849,246
4,312,241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基準財政需要額については、前年に引き続き新型コロナウイルス感染症</a:t>
          </a:r>
          <a:r>
            <a:rPr kumimoji="1" lang="ja-JP" altLang="en-US" sz="1100">
              <a:solidFill>
                <a:schemeClr val="dk1"/>
              </a:solidFill>
              <a:effectLst/>
              <a:latin typeface="+mn-lt"/>
              <a:ea typeface="+mn-ea"/>
              <a:cs typeface="+mn-cs"/>
            </a:rPr>
            <a:t>と物価高騰</a:t>
          </a:r>
          <a:r>
            <a:rPr kumimoji="1" lang="ja-JP" altLang="ja-JP" sz="1100">
              <a:solidFill>
                <a:schemeClr val="dk1"/>
              </a:solidFill>
              <a:effectLst/>
              <a:latin typeface="+mn-lt"/>
              <a:ea typeface="+mn-ea"/>
              <a:cs typeface="+mn-cs"/>
            </a:rPr>
            <a:t>における各種対策に要する項目が設けられており、伸びのあった前年度と同水準で推移した。</a:t>
          </a:r>
          <a:endParaRPr lang="ja-JP" altLang="ja-JP" sz="1400">
            <a:effectLst/>
          </a:endParaRPr>
        </a:p>
        <a:p>
          <a:r>
            <a:rPr kumimoji="1" lang="ja-JP" altLang="ja-JP" sz="1100">
              <a:solidFill>
                <a:schemeClr val="dk1"/>
              </a:solidFill>
              <a:effectLst/>
              <a:latin typeface="+mn-lt"/>
              <a:ea typeface="+mn-ea"/>
              <a:cs typeface="+mn-cs"/>
            </a:rPr>
            <a:t>財政運営状況は悪くはないものの、自主財源の確保が厳しい状況に変わりはなく、類似団体と比較しても財政基盤は弱い状況にある。</a:t>
          </a:r>
          <a:endParaRPr lang="ja-JP" altLang="ja-JP" sz="1400">
            <a:effectLst/>
          </a:endParaRPr>
        </a:p>
        <a:p>
          <a:r>
            <a:rPr kumimoji="1" lang="ja-JP" altLang="ja-JP" sz="1100">
              <a:solidFill>
                <a:schemeClr val="dk1"/>
              </a:solidFill>
              <a:effectLst/>
              <a:latin typeface="+mn-lt"/>
              <a:ea typeface="+mn-ea"/>
              <a:cs typeface="+mn-cs"/>
            </a:rPr>
            <a:t>引き続き経常的経費の抑制に努めるとともに、自主財源の確保に向けて努力する。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前年に引き続き</a:t>
          </a:r>
          <a:r>
            <a:rPr kumimoji="1" lang="ja-JP" altLang="ja-JP" sz="1100">
              <a:solidFill>
                <a:schemeClr val="dk1"/>
              </a:solidFill>
              <a:effectLst/>
              <a:latin typeface="+mn-lt"/>
              <a:ea typeface="+mn-ea"/>
              <a:cs typeface="+mn-cs"/>
            </a:rPr>
            <a:t>物価の高騰や、各種労務費等の上昇によって、経常的経費の支出が増加している</a:t>
          </a:r>
          <a:r>
            <a:rPr kumimoji="1" lang="ja-JP" altLang="en-US" sz="1100">
              <a:solidFill>
                <a:schemeClr val="dk1"/>
              </a:solidFill>
              <a:effectLst/>
              <a:latin typeface="+mn-lt"/>
              <a:ea typeface="+mn-ea"/>
              <a:cs typeface="+mn-cs"/>
            </a:rPr>
            <a:t>が前年度より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依然として一般財源収入の増加は難しい状況にあるが、経常的経費の抑制を図りながら健全な財政運営に向けて努力する。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108796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0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21379</xdr:rowOff>
    </xdr:from>
    <xdr:to>
      <xdr:col>19</xdr:col>
      <xdr:colOff>133350</xdr:colOff>
      <xdr:row>62</xdr:row>
      <xdr:rowOff>108796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08379"/>
          <a:ext cx="889000" cy="4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21379</xdr:rowOff>
    </xdr:from>
    <xdr:to>
      <xdr:col>15</xdr:col>
      <xdr:colOff>82550</xdr:colOff>
      <xdr:row>61</xdr:row>
      <xdr:rowOff>59055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0837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61</xdr:row>
      <xdr:rowOff>95250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1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142029</xdr:rowOff>
    </xdr:from>
    <xdr:to>
      <xdr:col>15</xdr:col>
      <xdr:colOff>133350</xdr:colOff>
      <xdr:row>60</xdr:row>
      <xdr:rowOff>72179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82356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毎年人口が減少している状況にあるが、人口の減少によらず必要となる経費も大きいため、人口に比例して経費を下げる、もしくは維持していくことは難しく、一人当たりの額が増加していく実態がある。</a:t>
          </a:r>
          <a:endParaRPr lang="ja-JP" altLang="ja-JP" sz="1400">
            <a:effectLst/>
          </a:endParaRPr>
        </a:p>
        <a:p>
          <a:r>
            <a:rPr kumimoji="1" lang="ja-JP" altLang="ja-JP" sz="1100">
              <a:solidFill>
                <a:schemeClr val="dk1"/>
              </a:solidFill>
              <a:effectLst/>
              <a:latin typeface="+mn-lt"/>
              <a:ea typeface="+mn-ea"/>
              <a:cs typeface="+mn-cs"/>
            </a:rPr>
            <a:t>他の項目でも似たような傾向が出てくるが、物価の高騰や労務費の上昇に加え、給与水準が上向きになっていることから、前年度と比較すると数値は上昇した。</a:t>
          </a:r>
          <a:endParaRPr lang="ja-JP" altLang="ja-JP" sz="1400">
            <a:effectLst/>
          </a:endParaRPr>
        </a:p>
        <a:p>
          <a:r>
            <a:rPr kumimoji="1" lang="ja-JP" altLang="ja-JP" sz="1100">
              <a:solidFill>
                <a:schemeClr val="dk1"/>
              </a:solidFill>
              <a:effectLst/>
              <a:latin typeface="+mn-lt"/>
              <a:ea typeface="+mn-ea"/>
              <a:cs typeface="+mn-cs"/>
            </a:rPr>
            <a:t>避けられない要因が大きい項目ではあるが、引き続き可能な範囲での経費抑制に努めたい。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151006</xdr:rowOff>
    </xdr:from>
    <xdr:to>
      <xdr:col>23</xdr:col>
      <xdr:colOff>133350</xdr:colOff>
      <xdr:row>82</xdr:row>
      <xdr:rowOff>155859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9906"/>
          <a:ext cx="838200" cy="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132403</xdr:rowOff>
    </xdr:from>
    <xdr:to>
      <xdr:col>19</xdr:col>
      <xdr:colOff>133350</xdr:colOff>
      <xdr:row>82</xdr:row>
      <xdr:rowOff>151006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303"/>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132403</xdr:rowOff>
    </xdr:from>
    <xdr:to>
      <xdr:col>15</xdr:col>
      <xdr:colOff>82550</xdr:colOff>
      <xdr:row>82</xdr:row>
      <xdr:rowOff>140165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91303"/>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136477</xdr:rowOff>
    </xdr:from>
    <xdr:to>
      <xdr:col>11</xdr:col>
      <xdr:colOff>31750</xdr:colOff>
      <xdr:row>82</xdr:row>
      <xdr:rowOff>140165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5377"/>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105059</xdr:rowOff>
    </xdr:from>
    <xdr:to>
      <xdr:col>23</xdr:col>
      <xdr:colOff>184150</xdr:colOff>
      <xdr:row>83</xdr:row>
      <xdr:rowOff>35209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121586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100206</xdr:rowOff>
    </xdr:from>
    <xdr:to>
      <xdr:col>19</xdr:col>
      <xdr:colOff>184150</xdr:colOff>
      <xdr:row>83</xdr:row>
      <xdr:rowOff>30356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40533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7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81603</xdr:rowOff>
    </xdr:from>
    <xdr:to>
      <xdr:col>15</xdr:col>
      <xdr:colOff>133350</xdr:colOff>
      <xdr:row>83</xdr:row>
      <xdr:rowOff>11753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21930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89365</xdr:rowOff>
    </xdr:from>
    <xdr:to>
      <xdr:col>11</xdr:col>
      <xdr:colOff>82550</xdr:colOff>
      <xdr:row>83</xdr:row>
      <xdr:rowOff>19515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85677</xdr:rowOff>
    </xdr:from>
    <xdr:to>
      <xdr:col>7</xdr:col>
      <xdr:colOff>31750</xdr:colOff>
      <xdr:row>83</xdr:row>
      <xdr:rowOff>15827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も同程度の指数になることが多い。</a:t>
          </a:r>
          <a:endParaRPr lang="ja-JP" altLang="ja-JP" sz="1400">
            <a:effectLst/>
          </a:endParaRPr>
        </a:p>
        <a:p>
          <a:r>
            <a:rPr kumimoji="1" lang="ja-JP" altLang="ja-JP" sz="1100">
              <a:solidFill>
                <a:schemeClr val="dk1"/>
              </a:solidFill>
              <a:effectLst/>
              <a:latin typeface="+mn-lt"/>
              <a:ea typeface="+mn-ea"/>
              <a:cs typeface="+mn-cs"/>
            </a:rPr>
            <a:t>今後も引き続き適正な取扱いに努める。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117157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3075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117157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7901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62864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6695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2472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69550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組織全体の業務量や職員の健康状態に留意し、将来を見据えて職員年齢構成に配慮しながら採用するよう努力している。</a:t>
          </a:r>
          <a:endParaRPr lang="ja-JP" altLang="ja-JP" sz="1400">
            <a:effectLst/>
          </a:endParaRPr>
        </a:p>
        <a:p>
          <a:r>
            <a:rPr kumimoji="1" lang="ja-JP" altLang="ja-JP" sz="1100">
              <a:solidFill>
                <a:schemeClr val="dk1"/>
              </a:solidFill>
              <a:effectLst/>
              <a:latin typeface="+mn-lt"/>
              <a:ea typeface="+mn-ea"/>
              <a:cs typeface="+mn-cs"/>
            </a:rPr>
            <a:t>突発的な要因による多少の増減はあるものの、毎年の実人数に大きな変動はないが、人口減少の影響もあり数値は増加している状況にある。</a:t>
          </a:r>
          <a:endParaRPr lang="ja-JP" altLang="ja-JP" sz="1400">
            <a:effectLst/>
          </a:endParaRPr>
        </a:p>
        <a:p>
          <a:r>
            <a:rPr kumimoji="1" lang="ja-JP" altLang="ja-JP" sz="1100">
              <a:solidFill>
                <a:schemeClr val="dk1"/>
              </a:solidFill>
              <a:effectLst/>
              <a:latin typeface="+mn-lt"/>
              <a:ea typeface="+mn-ea"/>
              <a:cs typeface="+mn-cs"/>
            </a:rPr>
            <a:t>今後も現状維持を基本としながら、状況に応じて適正な人員の配置に努める。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92361</xdr:rowOff>
    </xdr:from>
    <xdr:to>
      <xdr:col>81</xdr:col>
      <xdr:colOff>44450</xdr:colOff>
      <xdr:row>60</xdr:row>
      <xdr:rowOff>113474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79361"/>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72454</xdr:rowOff>
    </xdr:from>
    <xdr:to>
      <xdr:col>77</xdr:col>
      <xdr:colOff>44450</xdr:colOff>
      <xdr:row>60</xdr:row>
      <xdr:rowOff>92361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945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49832</xdr:rowOff>
    </xdr:from>
    <xdr:to>
      <xdr:col>72</xdr:col>
      <xdr:colOff>203200</xdr:colOff>
      <xdr:row>60</xdr:row>
      <xdr:rowOff>72454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683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26305</xdr:rowOff>
    </xdr:from>
    <xdr:to>
      <xdr:col>68</xdr:col>
      <xdr:colOff>152400</xdr:colOff>
      <xdr:row>60</xdr:row>
      <xdr:rowOff>49832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3305"/>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62674</xdr:rowOff>
    </xdr:from>
    <xdr:to>
      <xdr:col>81</xdr:col>
      <xdr:colOff>95250</xdr:colOff>
      <xdr:row>60</xdr:row>
      <xdr:rowOff>164274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34751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41561</xdr:rowOff>
    </xdr:from>
    <xdr:to>
      <xdr:col>77</xdr:col>
      <xdr:colOff>95250</xdr:colOff>
      <xdr:row>60</xdr:row>
      <xdr:rowOff>143161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127938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1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21654</xdr:rowOff>
    </xdr:from>
    <xdr:to>
      <xdr:col>73</xdr:col>
      <xdr:colOff>44450</xdr:colOff>
      <xdr:row>60</xdr:row>
      <xdr:rowOff>123254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108031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170482</xdr:rowOff>
    </xdr:from>
    <xdr:to>
      <xdr:col>68</xdr:col>
      <xdr:colOff>203200</xdr:colOff>
      <xdr:row>60</xdr:row>
      <xdr:rowOff>100632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85409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7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146955</xdr:rowOff>
    </xdr:from>
    <xdr:to>
      <xdr:col>64</xdr:col>
      <xdr:colOff>152400</xdr:colOff>
      <xdr:row>60</xdr:row>
      <xdr:rowOff>77105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61882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4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比率的には横ばいで推移している。</a:t>
          </a:r>
          <a:endParaRPr lang="ja-JP" altLang="ja-JP" sz="1400">
            <a:effectLst/>
          </a:endParaRPr>
        </a:p>
        <a:p>
          <a:r>
            <a:rPr kumimoji="1" lang="ja-JP" altLang="ja-JP" sz="1100">
              <a:solidFill>
                <a:schemeClr val="dk1"/>
              </a:solidFill>
              <a:effectLst/>
              <a:latin typeface="+mn-lt"/>
              <a:ea typeface="+mn-ea"/>
              <a:cs typeface="+mn-cs"/>
            </a:rPr>
            <a:t>借入しているものの大半が、後年度以降の交付税措置が大きいものが多く、状況としては悪いものではないと考えている。</a:t>
          </a:r>
          <a:endParaRPr lang="ja-JP" altLang="ja-JP" sz="1400">
            <a:effectLst/>
          </a:endParaRPr>
        </a:p>
        <a:p>
          <a:r>
            <a:rPr kumimoji="1" lang="ja-JP" altLang="ja-JP" sz="1100">
              <a:solidFill>
                <a:schemeClr val="dk1"/>
              </a:solidFill>
              <a:effectLst/>
              <a:latin typeface="+mn-lt"/>
              <a:ea typeface="+mn-ea"/>
              <a:cs typeface="+mn-cs"/>
            </a:rPr>
            <a:t>今後も引き続き計画的な財政運営に努めていく。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76200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一定程度、財政調整基金のほか、公共施設整備基金などの特定目的基金を保有出来ていることから、将来負担比率は発生していない。</a:t>
          </a:r>
          <a:endParaRPr lang="ja-JP" altLang="ja-JP" sz="1400">
            <a:effectLst/>
          </a:endParaRPr>
        </a:p>
        <a:p>
          <a:r>
            <a:rPr kumimoji="1" lang="ja-JP" altLang="ja-JP" sz="1100">
              <a:solidFill>
                <a:schemeClr val="dk1"/>
              </a:solidFill>
              <a:effectLst/>
              <a:latin typeface="+mn-lt"/>
              <a:ea typeface="+mn-ea"/>
              <a:cs typeface="+mn-cs"/>
            </a:rPr>
            <a:t>近年は基金取崩しの予算編成（当初予算）とせざるを得ない状況が続いているが、決算としてはそれほど基金繰入することなく財政運営ができている。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3,789
3,746
672.09
5,749,480
5,125,735
531,235
3,849,246
4,312,241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類似団体と似たような動きで推移している。</a:t>
          </a:r>
          <a:endParaRPr lang="ja-JP" altLang="ja-JP" sz="1400">
            <a:effectLst/>
          </a:endParaRPr>
        </a:p>
        <a:p>
          <a:r>
            <a:rPr kumimoji="1" lang="ja-JP" altLang="ja-JP" sz="1100">
              <a:solidFill>
                <a:schemeClr val="dk1"/>
              </a:solidFill>
              <a:effectLst/>
              <a:latin typeface="+mn-lt"/>
              <a:ea typeface="+mn-ea"/>
              <a:cs typeface="+mn-cs"/>
            </a:rPr>
            <a:t>具体的な内容に大きな変動はなく、特に改めることはないが、今後も状況を見ながら適正な取扱いに努める。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3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類似団体と似たような数値で推移している。</a:t>
          </a:r>
          <a:endParaRPr lang="ja-JP" altLang="ja-JP" sz="1400">
            <a:effectLst/>
          </a:endParaRPr>
        </a:p>
        <a:p>
          <a:r>
            <a:rPr kumimoji="1" lang="ja-JP" altLang="ja-JP" sz="1100">
              <a:solidFill>
                <a:schemeClr val="dk1"/>
              </a:solidFill>
              <a:effectLst/>
              <a:latin typeface="+mn-lt"/>
              <a:ea typeface="+mn-ea"/>
              <a:cs typeface="+mn-cs"/>
            </a:rPr>
            <a:t>これまでも適正な数値の把握から、可能な範囲での経常的経費削減に努めてきたが、近年避けて通れない物価高騰、労務費の上昇、エネルギー価格の高騰などの影響により、特に物件費の上昇が止まらない。</a:t>
          </a:r>
          <a:endParaRPr lang="ja-JP" altLang="ja-JP" sz="1400">
            <a:effectLst/>
          </a:endParaRPr>
        </a:p>
        <a:p>
          <a:r>
            <a:rPr kumimoji="1" lang="ja-JP" altLang="ja-JP" sz="1100">
              <a:solidFill>
                <a:schemeClr val="dk1"/>
              </a:solidFill>
              <a:effectLst/>
              <a:latin typeface="+mn-lt"/>
              <a:ea typeface="+mn-ea"/>
              <a:cs typeface="+mn-cs"/>
            </a:rPr>
            <a:t>そのような状況下ではあるが、引き続き適正な数値の把握に努めていく。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07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2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5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少子高齢化の影響、障害者福祉に要する経費によるものが大きいため、扶助費は先の読みにくい状況が続く。</a:t>
          </a:r>
          <a:endParaRPr lang="ja-JP" altLang="ja-JP" sz="1400">
            <a:effectLst/>
          </a:endParaRPr>
        </a:p>
        <a:p>
          <a:r>
            <a:rPr kumimoji="1" lang="ja-JP" altLang="ja-JP" sz="1100">
              <a:solidFill>
                <a:schemeClr val="dk1"/>
              </a:solidFill>
              <a:effectLst/>
              <a:latin typeface="+mn-lt"/>
              <a:ea typeface="+mn-ea"/>
              <a:cs typeface="+mn-cs"/>
            </a:rPr>
            <a:t>削減の方策は難しい項目ではあるが、今後も数値の変動に注視し、適正な運営に努める。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内容的に大きな変動はないため、引き続き現状維持が基本となるが、今後も適正な数値の維持に努めていく。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46990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56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167005</xdr:rowOff>
    </xdr:from>
    <xdr:to>
      <xdr:col>78</xdr:col>
      <xdr:colOff>69850</xdr:colOff>
      <xdr:row>58</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596755"/>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167005</xdr:rowOff>
    </xdr:from>
    <xdr:to>
      <xdr:col>73</xdr:col>
      <xdr:colOff>180975</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967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116205</xdr:rowOff>
    </xdr:from>
    <xdr:to>
      <xdr:col>74</xdr:col>
      <xdr:colOff>31750</xdr:colOff>
      <xdr:row>56</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56532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と物価高騰</a:t>
          </a:r>
          <a:r>
            <a:rPr kumimoji="1" lang="ja-JP" altLang="ja-JP" sz="1100">
              <a:solidFill>
                <a:schemeClr val="dk1"/>
              </a:solidFill>
              <a:effectLst/>
              <a:latin typeface="+mn-lt"/>
              <a:ea typeface="+mn-ea"/>
              <a:cs typeface="+mn-cs"/>
            </a:rPr>
            <a:t>を要因とする経済情勢の変化に対応するため、様々な業種に対し支援を行った影響もあるが、経常的な部分である消防事務組合にかかる経費、広域でのごみ処理・し尿処理にかかる経費、公的病院への支援などが大半を占めており、これら数値の変動により比率が</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引き続き適正な数値の維持に努める。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67564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71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横ばいで推移しているものの、過剰な借り入れは後年度以降の公債費押し上げにつながるため、慎重な対応が求められる。</a:t>
          </a:r>
          <a:endParaRPr lang="ja-JP" altLang="ja-JP" sz="1400">
            <a:effectLst/>
          </a:endParaRPr>
        </a:p>
        <a:p>
          <a:r>
            <a:rPr kumimoji="1" lang="ja-JP" altLang="ja-JP" sz="1100">
              <a:solidFill>
                <a:schemeClr val="dk1"/>
              </a:solidFill>
              <a:effectLst/>
              <a:latin typeface="+mn-lt"/>
              <a:ea typeface="+mn-ea"/>
              <a:cs typeface="+mn-cs"/>
            </a:rPr>
            <a:t>そのような状況でも、近年は財政的に優位となる起債の借入が大半であり、計画的なものである。</a:t>
          </a:r>
          <a:endParaRPr lang="ja-JP" altLang="ja-JP" sz="1400">
            <a:effectLst/>
          </a:endParaRPr>
        </a:p>
        <a:p>
          <a:r>
            <a:rPr kumimoji="1" lang="ja-JP" altLang="ja-JP" sz="1100">
              <a:solidFill>
                <a:schemeClr val="dk1"/>
              </a:solidFill>
              <a:effectLst/>
              <a:latin typeface="+mn-lt"/>
              <a:ea typeface="+mn-ea"/>
              <a:cs typeface="+mn-cs"/>
            </a:rPr>
            <a:t>今後も中期的な財政状況を見据えながら適正な取扱いに努めていく。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77470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886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77470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73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73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内容に大きな変わりはない。</a:t>
          </a:r>
          <a:endParaRPr lang="ja-JP" altLang="ja-JP" sz="1400">
            <a:effectLst/>
          </a:endParaRPr>
        </a:p>
        <a:p>
          <a:r>
            <a:rPr kumimoji="1" lang="ja-JP" altLang="ja-JP" sz="1100">
              <a:solidFill>
                <a:schemeClr val="dk1"/>
              </a:solidFill>
              <a:effectLst/>
              <a:latin typeface="+mn-lt"/>
              <a:ea typeface="+mn-ea"/>
              <a:cs typeface="+mn-cs"/>
            </a:rPr>
            <a:t>今後も適正な数値の維持に努めていく。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8889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70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78</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08611"/>
          <a:ext cx="8890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086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76</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48924</xdr:rowOff>
    </xdr:from>
    <xdr:to>
      <xdr:col>29</xdr:col>
      <xdr:colOff>127000</xdr:colOff>
      <xdr:row>17</xdr:row>
      <xdr:rowOff>66855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1199"/>
          <a:ext cx="647700" cy="17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66855</xdr:rowOff>
    </xdr:from>
    <xdr:to>
      <xdr:col>26</xdr:col>
      <xdr:colOff>50800</xdr:colOff>
      <xdr:row>17</xdr:row>
      <xdr:rowOff>78962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9130"/>
          <a:ext cx="698500" cy="1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78962</xdr:rowOff>
    </xdr:from>
    <xdr:to>
      <xdr:col>22</xdr:col>
      <xdr:colOff>114300</xdr:colOff>
      <xdr:row>17</xdr:row>
      <xdr:rowOff>88321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1237"/>
          <a:ext cx="698500" cy="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88321</xdr:rowOff>
    </xdr:from>
    <xdr:to>
      <xdr:col>18</xdr:col>
      <xdr:colOff>177800</xdr:colOff>
      <xdr:row>17</xdr:row>
      <xdr:rowOff>112608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0596"/>
          <a:ext cx="698500" cy="2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169574</xdr:rowOff>
    </xdr:from>
    <xdr:to>
      <xdr:col>29</xdr:col>
      <xdr:colOff>177800</xdr:colOff>
      <xdr:row>17</xdr:row>
      <xdr:rowOff>99724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141651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16055</xdr:rowOff>
    </xdr:from>
    <xdr:to>
      <xdr:col>26</xdr:col>
      <xdr:colOff>101600</xdr:colOff>
      <xdr:row>17</xdr:row>
      <xdr:rowOff>117655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127832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28162</xdr:rowOff>
    </xdr:from>
    <xdr:to>
      <xdr:col>22</xdr:col>
      <xdr:colOff>165100</xdr:colOff>
      <xdr:row>17</xdr:row>
      <xdr:rowOff>129762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139939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37521</xdr:rowOff>
    </xdr:from>
    <xdr:to>
      <xdr:col>19</xdr:col>
      <xdr:colOff>38100</xdr:colOff>
      <xdr:row>17</xdr:row>
      <xdr:rowOff>139121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149298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61808</xdr:rowOff>
    </xdr:from>
    <xdr:to>
      <xdr:col>15</xdr:col>
      <xdr:colOff>101600</xdr:colOff>
      <xdr:row>17</xdr:row>
      <xdr:rowOff>163408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148185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1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162145</xdr:rowOff>
    </xdr:from>
    <xdr:to>
      <xdr:col>29</xdr:col>
      <xdr:colOff>127000</xdr:colOff>
      <xdr:row>35</xdr:row>
      <xdr:rowOff>169931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72495"/>
          <a:ext cx="647700" cy="7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162145</xdr:rowOff>
    </xdr:from>
    <xdr:to>
      <xdr:col>26</xdr:col>
      <xdr:colOff>50800</xdr:colOff>
      <xdr:row>35</xdr:row>
      <xdr:rowOff>174988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2495"/>
          <a:ext cx="698500" cy="1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174988</xdr:rowOff>
    </xdr:from>
    <xdr:to>
      <xdr:col>22</xdr:col>
      <xdr:colOff>114300</xdr:colOff>
      <xdr:row>35</xdr:row>
      <xdr:rowOff>199507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5338"/>
          <a:ext cx="698500" cy="2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179980</xdr:rowOff>
    </xdr:from>
    <xdr:to>
      <xdr:col>18</xdr:col>
      <xdr:colOff>177800</xdr:colOff>
      <xdr:row>35</xdr:row>
      <xdr:rowOff>199507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0330"/>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119131</xdr:rowOff>
    </xdr:from>
    <xdr:to>
      <xdr:col>29</xdr:col>
      <xdr:colOff>177800</xdr:colOff>
      <xdr:row>35</xdr:row>
      <xdr:rowOff>220731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2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91208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111345</xdr:rowOff>
    </xdr:from>
    <xdr:to>
      <xdr:col>26</xdr:col>
      <xdr:colOff>101600</xdr:colOff>
      <xdr:row>35</xdr:row>
      <xdr:rowOff>212945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197722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124188</xdr:rowOff>
    </xdr:from>
    <xdr:to>
      <xdr:col>22</xdr:col>
      <xdr:colOff>165100</xdr:colOff>
      <xdr:row>35</xdr:row>
      <xdr:rowOff>225788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210565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148707</xdr:rowOff>
    </xdr:from>
    <xdr:to>
      <xdr:col>19</xdr:col>
      <xdr:colOff>38100</xdr:colOff>
      <xdr:row>35</xdr:row>
      <xdr:rowOff>250307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9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4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129180</xdr:rowOff>
    </xdr:from>
    <xdr:to>
      <xdr:col>15</xdr:col>
      <xdr:colOff>101600</xdr:colOff>
      <xdr:row>35</xdr:row>
      <xdr:rowOff>230780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240957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3,789
3,746
672.09
5,749,480
5,125,735
531,235
3,849,246
4,312,241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98895</xdr:rowOff>
    </xdr:from>
    <xdr:to>
      <xdr:col>24</xdr:col>
      <xdr:colOff>63500</xdr:colOff>
      <xdr:row>36</xdr:row>
      <xdr:rowOff>108069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1095"/>
          <a:ext cx="8382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108069</xdr:rowOff>
    </xdr:from>
    <xdr:to>
      <xdr:col>19</xdr:col>
      <xdr:colOff>177800</xdr:colOff>
      <xdr:row>36</xdr:row>
      <xdr:rowOff>112470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0269"/>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112470</xdr:rowOff>
    </xdr:from>
    <xdr:to>
      <xdr:col>15</xdr:col>
      <xdr:colOff>50800</xdr:colOff>
      <xdr:row>36</xdr:row>
      <xdr:rowOff>120425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4670"/>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120425</xdr:rowOff>
    </xdr:from>
    <xdr:to>
      <xdr:col>10</xdr:col>
      <xdr:colOff>114300</xdr:colOff>
      <xdr:row>37</xdr:row>
      <xdr:rowOff>6085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92625"/>
          <a:ext cx="889000" cy="5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48095</xdr:rowOff>
    </xdr:from>
    <xdr:to>
      <xdr:col>24</xdr:col>
      <xdr:colOff>114300</xdr:colOff>
      <xdr:row>36</xdr:row>
      <xdr:rowOff>149695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26522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57269</xdr:rowOff>
    </xdr:from>
    <xdr:to>
      <xdr:col>20</xdr:col>
      <xdr:colOff>38100</xdr:colOff>
      <xdr:row>36</xdr:row>
      <xdr:rowOff>158869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149996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2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61670</xdr:rowOff>
    </xdr:from>
    <xdr:to>
      <xdr:col>15</xdr:col>
      <xdr:colOff>101600</xdr:colOff>
      <xdr:row>36</xdr:row>
      <xdr:rowOff>163270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8347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69625</xdr:rowOff>
    </xdr:from>
    <xdr:to>
      <xdr:col>10</xdr:col>
      <xdr:colOff>165100</xdr:colOff>
      <xdr:row>36</xdr:row>
      <xdr:rowOff>171225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16302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126735</xdr:rowOff>
    </xdr:from>
    <xdr:to>
      <xdr:col>6</xdr:col>
      <xdr:colOff>38100</xdr:colOff>
      <xdr:row>37</xdr:row>
      <xdr:rowOff>56885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73412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92588</xdr:rowOff>
    </xdr:from>
    <xdr:to>
      <xdr:col>24</xdr:col>
      <xdr:colOff>63500</xdr:colOff>
      <xdr:row>57</xdr:row>
      <xdr:rowOff>98209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5238"/>
          <a:ext cx="838200" cy="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92588</xdr:rowOff>
    </xdr:from>
    <xdr:to>
      <xdr:col>19</xdr:col>
      <xdr:colOff>177800</xdr:colOff>
      <xdr:row>57</xdr:row>
      <xdr:rowOff>110500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5238"/>
          <a:ext cx="889000" cy="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100703</xdr:rowOff>
    </xdr:from>
    <xdr:to>
      <xdr:col>15</xdr:col>
      <xdr:colOff>50800</xdr:colOff>
      <xdr:row>57</xdr:row>
      <xdr:rowOff>110500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733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44987</xdr:rowOff>
    </xdr:from>
    <xdr:to>
      <xdr:col>10</xdr:col>
      <xdr:colOff>114300</xdr:colOff>
      <xdr:row>57</xdr:row>
      <xdr:rowOff>100703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17637"/>
          <a:ext cx="8890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47409</xdr:rowOff>
    </xdr:from>
    <xdr:to>
      <xdr:col>24</xdr:col>
      <xdr:colOff>114300</xdr:colOff>
      <xdr:row>57</xdr:row>
      <xdr:rowOff>149009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25836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41788</xdr:rowOff>
    </xdr:from>
    <xdr:to>
      <xdr:col>20</xdr:col>
      <xdr:colOff>38100</xdr:colOff>
      <xdr:row>57</xdr:row>
      <xdr:rowOff>143388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59700</xdr:rowOff>
    </xdr:from>
    <xdr:to>
      <xdr:col>15</xdr:col>
      <xdr:colOff>101600</xdr:colOff>
      <xdr:row>57</xdr:row>
      <xdr:rowOff>161300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152427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49903</xdr:rowOff>
    </xdr:from>
    <xdr:to>
      <xdr:col>10</xdr:col>
      <xdr:colOff>165100</xdr:colOff>
      <xdr:row>57</xdr:row>
      <xdr:rowOff>151503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168030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165637</xdr:rowOff>
    </xdr:from>
    <xdr:to>
      <xdr:col>6</xdr:col>
      <xdr:colOff>38100</xdr:colOff>
      <xdr:row>57</xdr:row>
      <xdr:rowOff>95787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112314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71636</xdr:rowOff>
    </xdr:from>
    <xdr:to>
      <xdr:col>24</xdr:col>
      <xdr:colOff>63500</xdr:colOff>
      <xdr:row>77</xdr:row>
      <xdr:rowOff>72839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3286"/>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71636</xdr:rowOff>
    </xdr:from>
    <xdr:to>
      <xdr:col>19</xdr:col>
      <xdr:colOff>177800</xdr:colOff>
      <xdr:row>77</xdr:row>
      <xdr:rowOff>96092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3286"/>
          <a:ext cx="889000"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69008</xdr:rowOff>
    </xdr:from>
    <xdr:to>
      <xdr:col>15</xdr:col>
      <xdr:colOff>50800</xdr:colOff>
      <xdr:row>77</xdr:row>
      <xdr:rowOff>96092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0658"/>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69008</xdr:rowOff>
    </xdr:from>
    <xdr:to>
      <xdr:col>10</xdr:col>
      <xdr:colOff>114300</xdr:colOff>
      <xdr:row>77</xdr:row>
      <xdr:rowOff>135635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0658"/>
          <a:ext cx="8890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22039</xdr:rowOff>
    </xdr:from>
    <xdr:to>
      <xdr:col>24</xdr:col>
      <xdr:colOff>114300</xdr:colOff>
      <xdr:row>77</xdr:row>
      <xdr:rowOff>123639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44916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20836</xdr:rowOff>
    </xdr:from>
    <xdr:to>
      <xdr:col>20</xdr:col>
      <xdr:colOff>38100</xdr:colOff>
      <xdr:row>77</xdr:row>
      <xdr:rowOff>122436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138963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45292</xdr:rowOff>
    </xdr:from>
    <xdr:to>
      <xdr:col>15</xdr:col>
      <xdr:colOff>101600</xdr:colOff>
      <xdr:row>77</xdr:row>
      <xdr:rowOff>146892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163419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18208</xdr:rowOff>
    </xdr:from>
    <xdr:to>
      <xdr:col>10</xdr:col>
      <xdr:colOff>165100</xdr:colOff>
      <xdr:row>77</xdr:row>
      <xdr:rowOff>119808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136335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84835</xdr:rowOff>
    </xdr:from>
    <xdr:to>
      <xdr:col>6</xdr:col>
      <xdr:colOff>38100</xdr:colOff>
      <xdr:row>78</xdr:row>
      <xdr:rowOff>14985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31512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75464</xdr:rowOff>
    </xdr:from>
    <xdr:to>
      <xdr:col>24</xdr:col>
      <xdr:colOff>63500</xdr:colOff>
      <xdr:row>95</xdr:row>
      <xdr:rowOff>29256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1764"/>
          <a:ext cx="838200" cy="1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118349</xdr:rowOff>
    </xdr:from>
    <xdr:to>
      <xdr:col>19</xdr:col>
      <xdr:colOff>177800</xdr:colOff>
      <xdr:row>95</xdr:row>
      <xdr:rowOff>29256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34649"/>
          <a:ext cx="8890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118349</xdr:rowOff>
    </xdr:from>
    <xdr:to>
      <xdr:col>15</xdr:col>
      <xdr:colOff>50800</xdr:colOff>
      <xdr:row>96</xdr:row>
      <xdr:rowOff>26764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4649"/>
          <a:ext cx="889000" cy="25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26764</xdr:rowOff>
    </xdr:from>
    <xdr:to>
      <xdr:col>10</xdr:col>
      <xdr:colOff>114300</xdr:colOff>
      <xdr:row>96</xdr:row>
      <xdr:rowOff>50195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596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24664</xdr:rowOff>
    </xdr:from>
    <xdr:to>
      <xdr:col>24</xdr:col>
      <xdr:colOff>114300</xdr:colOff>
      <xdr:row>94</xdr:row>
      <xdr:rowOff>126264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47541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149906</xdr:rowOff>
    </xdr:from>
    <xdr:to>
      <xdr:col>20</xdr:col>
      <xdr:colOff>38100</xdr:colOff>
      <xdr:row>95</xdr:row>
      <xdr:rowOff>80056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96583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67549</xdr:rowOff>
    </xdr:from>
    <xdr:to>
      <xdr:col>15</xdr:col>
      <xdr:colOff>101600</xdr:colOff>
      <xdr:row>94</xdr:row>
      <xdr:rowOff>169149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14226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5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147414</xdr:rowOff>
    </xdr:from>
    <xdr:to>
      <xdr:col>10</xdr:col>
      <xdr:colOff>165100</xdr:colOff>
      <xdr:row>96</xdr:row>
      <xdr:rowOff>77564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170845</xdr:rowOff>
    </xdr:from>
    <xdr:to>
      <xdr:col>6</xdr:col>
      <xdr:colOff>38100</xdr:colOff>
      <xdr:row>96</xdr:row>
      <xdr:rowOff>100995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92122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53541</xdr:rowOff>
    </xdr:from>
    <xdr:to>
      <xdr:col>55</xdr:col>
      <xdr:colOff>0</xdr:colOff>
      <xdr:row>36</xdr:row>
      <xdr:rowOff>75191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25741"/>
          <a:ext cx="8382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75191</xdr:rowOff>
    </xdr:from>
    <xdr:to>
      <xdr:col>50</xdr:col>
      <xdr:colOff>114300</xdr:colOff>
      <xdr:row>36</xdr:row>
      <xdr:rowOff>132057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7391"/>
          <a:ext cx="889000" cy="5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89629</xdr:rowOff>
    </xdr:from>
    <xdr:to>
      <xdr:col>45</xdr:col>
      <xdr:colOff>177800</xdr:colOff>
      <xdr:row>36</xdr:row>
      <xdr:rowOff>132057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9037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89629</xdr:rowOff>
    </xdr:from>
    <xdr:to>
      <xdr:col>41</xdr:col>
      <xdr:colOff>50800</xdr:colOff>
      <xdr:row>36</xdr:row>
      <xdr:rowOff>147055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0379"/>
          <a:ext cx="889000" cy="2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2741</xdr:rowOff>
    </xdr:from>
    <xdr:to>
      <xdr:col>55</xdr:col>
      <xdr:colOff>50800</xdr:colOff>
      <xdr:row>36</xdr:row>
      <xdr:rowOff>104341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152618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5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24391</xdr:rowOff>
    </xdr:from>
    <xdr:to>
      <xdr:col>50</xdr:col>
      <xdr:colOff>165100</xdr:colOff>
      <xdr:row>36</xdr:row>
      <xdr:rowOff>125991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117118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81257</xdr:rowOff>
    </xdr:from>
    <xdr:to>
      <xdr:col>46</xdr:col>
      <xdr:colOff>38100</xdr:colOff>
      <xdr:row>37</xdr:row>
      <xdr:rowOff>11407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2534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38829</xdr:rowOff>
    </xdr:from>
    <xdr:to>
      <xdr:col>41</xdr:col>
      <xdr:colOff>101600</xdr:colOff>
      <xdr:row>35</xdr:row>
      <xdr:rowOff>140429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131556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3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96255</xdr:rowOff>
    </xdr:from>
    <xdr:to>
      <xdr:col>36</xdr:col>
      <xdr:colOff>165100</xdr:colOff>
      <xdr:row>37</xdr:row>
      <xdr:rowOff>26405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42932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68457</xdr:rowOff>
    </xdr:from>
    <xdr:to>
      <xdr:col>55</xdr:col>
      <xdr:colOff>0</xdr:colOff>
      <xdr:row>58</xdr:row>
      <xdr:rowOff>77405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12557"/>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53270</xdr:rowOff>
    </xdr:from>
    <xdr:to>
      <xdr:col>50</xdr:col>
      <xdr:colOff>114300</xdr:colOff>
      <xdr:row>58</xdr:row>
      <xdr:rowOff>68457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97370"/>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171132</xdr:rowOff>
    </xdr:from>
    <xdr:to>
      <xdr:col>45</xdr:col>
      <xdr:colOff>177800</xdr:colOff>
      <xdr:row>58</xdr:row>
      <xdr:rowOff>53270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3782"/>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171132</xdr:rowOff>
    </xdr:from>
    <xdr:to>
      <xdr:col>41</xdr:col>
      <xdr:colOff>50800</xdr:colOff>
      <xdr:row>58</xdr:row>
      <xdr:rowOff>87469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3782"/>
          <a:ext cx="889000" cy="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26605</xdr:rowOff>
    </xdr:from>
    <xdr:to>
      <xdr:col>55</xdr:col>
      <xdr:colOff>50800</xdr:colOff>
      <xdr:row>58</xdr:row>
      <xdr:rowOff>128205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17657</xdr:rowOff>
    </xdr:from>
    <xdr:to>
      <xdr:col>50</xdr:col>
      <xdr:colOff>165100</xdr:colOff>
      <xdr:row>58</xdr:row>
      <xdr:rowOff>119257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110384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5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2470</xdr:rowOff>
    </xdr:from>
    <xdr:to>
      <xdr:col>46</xdr:col>
      <xdr:colOff>38100</xdr:colOff>
      <xdr:row>58</xdr:row>
      <xdr:rowOff>104070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95197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3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120332</xdr:rowOff>
    </xdr:from>
    <xdr:to>
      <xdr:col>41</xdr:col>
      <xdr:colOff>101600</xdr:colOff>
      <xdr:row>58</xdr:row>
      <xdr:rowOff>50482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41609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8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36669</xdr:rowOff>
    </xdr:from>
    <xdr:to>
      <xdr:col>36</xdr:col>
      <xdr:colOff>165100</xdr:colOff>
      <xdr:row>58</xdr:row>
      <xdr:rowOff>138269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129396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65224</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09774"/>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65224</xdr:rowOff>
    </xdr:from>
    <xdr:to>
      <xdr:col>50</xdr:col>
      <xdr:colOff>114300</xdr:colOff>
      <xdr:row>79</xdr:row>
      <xdr:rowOff>86754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09774"/>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44062</xdr:rowOff>
    </xdr:from>
    <xdr:to>
      <xdr:col>45</xdr:col>
      <xdr:colOff>177800</xdr:colOff>
      <xdr:row>79</xdr:row>
      <xdr:rowOff>86754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88612"/>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44062</xdr:rowOff>
    </xdr:from>
    <xdr:to>
      <xdr:col>41</xdr:col>
      <xdr:colOff>50800</xdr:colOff>
      <xdr:row>79</xdr:row>
      <xdr:rowOff>46817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8612"/>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14424</xdr:rowOff>
    </xdr:from>
    <xdr:to>
      <xdr:col>50</xdr:col>
      <xdr:colOff>165100</xdr:colOff>
      <xdr:row>79</xdr:row>
      <xdr:rowOff>116024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107151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35954</xdr:rowOff>
    </xdr:from>
    <xdr:to>
      <xdr:col>46</xdr:col>
      <xdr:colOff>38100</xdr:colOff>
      <xdr:row>79</xdr:row>
      <xdr:rowOff>137554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128681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164712</xdr:rowOff>
    </xdr:from>
    <xdr:to>
      <xdr:col>41</xdr:col>
      <xdr:colOff>101600</xdr:colOff>
      <xdr:row>79</xdr:row>
      <xdr:rowOff>94862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85989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167467</xdr:rowOff>
    </xdr:from>
    <xdr:to>
      <xdr:col>36</xdr:col>
      <xdr:colOff>165100</xdr:colOff>
      <xdr:row>79</xdr:row>
      <xdr:rowOff>97617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88744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94526</xdr:rowOff>
    </xdr:from>
    <xdr:to>
      <xdr:col>55</xdr:col>
      <xdr:colOff>0</xdr:colOff>
      <xdr:row>98</xdr:row>
      <xdr:rowOff>112578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96626"/>
          <a:ext cx="838200" cy="1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105772</xdr:rowOff>
    </xdr:from>
    <xdr:to>
      <xdr:col>50</xdr:col>
      <xdr:colOff>114300</xdr:colOff>
      <xdr:row>98</xdr:row>
      <xdr:rowOff>112578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7872"/>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41816</xdr:rowOff>
    </xdr:from>
    <xdr:to>
      <xdr:col>45</xdr:col>
      <xdr:colOff>177800</xdr:colOff>
      <xdr:row>98</xdr:row>
      <xdr:rowOff>105772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3916"/>
          <a:ext cx="889000" cy="6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41816</xdr:rowOff>
    </xdr:from>
    <xdr:to>
      <xdr:col>41</xdr:col>
      <xdr:colOff>50800</xdr:colOff>
      <xdr:row>98</xdr:row>
      <xdr:rowOff>162378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3916"/>
          <a:ext cx="889000" cy="1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43726</xdr:rowOff>
    </xdr:from>
    <xdr:to>
      <xdr:col>55</xdr:col>
      <xdr:colOff>50800</xdr:colOff>
      <xdr:row>98</xdr:row>
      <xdr:rowOff>145326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22153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61778</xdr:rowOff>
    </xdr:from>
    <xdr:to>
      <xdr:col>50</xdr:col>
      <xdr:colOff>165100</xdr:colOff>
      <xdr:row>98</xdr:row>
      <xdr:rowOff>163378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154505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5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54972</xdr:rowOff>
    </xdr:from>
    <xdr:to>
      <xdr:col>46</xdr:col>
      <xdr:colOff>38100</xdr:colOff>
      <xdr:row>98</xdr:row>
      <xdr:rowOff>156572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162466</xdr:rowOff>
    </xdr:from>
    <xdr:to>
      <xdr:col>41</xdr:col>
      <xdr:colOff>101600</xdr:colOff>
      <xdr:row>98</xdr:row>
      <xdr:rowOff>92616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109143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111578</xdr:rowOff>
    </xdr:from>
    <xdr:to>
      <xdr:col>36</xdr:col>
      <xdr:colOff>165100</xdr:colOff>
      <xdr:row>99</xdr:row>
      <xdr:rowOff>41728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32855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37143</xdr:rowOff>
    </xdr:from>
    <xdr:to>
      <xdr:col>85</xdr:col>
      <xdr:colOff>127000</xdr:colOff>
      <xdr:row>39</xdr:row>
      <xdr:rowOff>38047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3693"/>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26860</xdr:rowOff>
    </xdr:from>
    <xdr:to>
      <xdr:col>81</xdr:col>
      <xdr:colOff>50800</xdr:colOff>
      <xdr:row>39</xdr:row>
      <xdr:rowOff>37143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13410"/>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26860</xdr:rowOff>
    </xdr:from>
    <xdr:to>
      <xdr:col>76</xdr:col>
      <xdr:colOff>114300</xdr:colOff>
      <xdr:row>39</xdr:row>
      <xdr:rowOff>38440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13410"/>
          <a:ext cx="8890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38440</xdr:rowOff>
    </xdr:from>
    <xdr:to>
      <xdr:col>71</xdr:col>
      <xdr:colOff>177800</xdr:colOff>
      <xdr:row>39</xdr:row>
      <xdr:rowOff>39351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4990"/>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158697</xdr:rowOff>
    </xdr:from>
    <xdr:to>
      <xdr:col>85</xdr:col>
      <xdr:colOff>177800</xdr:colOff>
      <xdr:row>39</xdr:row>
      <xdr:rowOff>88847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157793</xdr:rowOff>
    </xdr:from>
    <xdr:to>
      <xdr:col>81</xdr:col>
      <xdr:colOff>101600</xdr:colOff>
      <xdr:row>39</xdr:row>
      <xdr:rowOff>87943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79070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147510</xdr:rowOff>
    </xdr:from>
    <xdr:to>
      <xdr:col>76</xdr:col>
      <xdr:colOff>165100</xdr:colOff>
      <xdr:row>39</xdr:row>
      <xdr:rowOff>77660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68787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159090</xdr:rowOff>
    </xdr:from>
    <xdr:to>
      <xdr:col>72</xdr:col>
      <xdr:colOff>38100</xdr:colOff>
      <xdr:row>39</xdr:row>
      <xdr:rowOff>89240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80367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160001</xdr:rowOff>
    </xdr:from>
    <xdr:to>
      <xdr:col>67</xdr:col>
      <xdr:colOff>101600</xdr:colOff>
      <xdr:row>39</xdr:row>
      <xdr:rowOff>90151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82139</xdr:rowOff>
    </xdr:from>
    <xdr:to>
      <xdr:col>85</xdr:col>
      <xdr:colOff>127000</xdr:colOff>
      <xdr:row>77</xdr:row>
      <xdr:rowOff>85347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83789"/>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82139</xdr:rowOff>
    </xdr:from>
    <xdr:to>
      <xdr:col>81</xdr:col>
      <xdr:colOff>50800</xdr:colOff>
      <xdr:row>77</xdr:row>
      <xdr:rowOff>86979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83789"/>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86979</xdr:rowOff>
    </xdr:from>
    <xdr:to>
      <xdr:col>76</xdr:col>
      <xdr:colOff>114300</xdr:colOff>
      <xdr:row>77</xdr:row>
      <xdr:rowOff>110074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8629"/>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110074</xdr:rowOff>
    </xdr:from>
    <xdr:to>
      <xdr:col>71</xdr:col>
      <xdr:colOff>177800</xdr:colOff>
      <xdr:row>77</xdr:row>
      <xdr:rowOff>123039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172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34547</xdr:rowOff>
    </xdr:from>
    <xdr:to>
      <xdr:col>85</xdr:col>
      <xdr:colOff>177800</xdr:colOff>
      <xdr:row>77</xdr:row>
      <xdr:rowOff>136147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12974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1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31339</xdr:rowOff>
    </xdr:from>
    <xdr:to>
      <xdr:col>81</xdr:col>
      <xdr:colOff>101600</xdr:colOff>
      <xdr:row>77</xdr:row>
      <xdr:rowOff>132939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124066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36179</xdr:rowOff>
    </xdr:from>
    <xdr:to>
      <xdr:col>76</xdr:col>
      <xdr:colOff>165100</xdr:colOff>
      <xdr:row>77</xdr:row>
      <xdr:rowOff>137779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154306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1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59274</xdr:rowOff>
    </xdr:from>
    <xdr:to>
      <xdr:col>72</xdr:col>
      <xdr:colOff>38100</xdr:colOff>
      <xdr:row>77</xdr:row>
      <xdr:rowOff>160874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152001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72239</xdr:rowOff>
    </xdr:from>
    <xdr:to>
      <xdr:col>67</xdr:col>
      <xdr:colOff>101600</xdr:colOff>
      <xdr:row>78</xdr:row>
      <xdr:rowOff>2389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164966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25011</xdr:rowOff>
    </xdr:from>
    <xdr:to>
      <xdr:col>85</xdr:col>
      <xdr:colOff>127000</xdr:colOff>
      <xdr:row>99</xdr:row>
      <xdr:rowOff>33989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98561"/>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150482</xdr:rowOff>
    </xdr:from>
    <xdr:to>
      <xdr:col>81</xdr:col>
      <xdr:colOff>50800</xdr:colOff>
      <xdr:row>99</xdr:row>
      <xdr:rowOff>33989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52582"/>
          <a:ext cx="889000" cy="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150482</xdr:rowOff>
    </xdr:from>
    <xdr:to>
      <xdr:col>76</xdr:col>
      <xdr:colOff>114300</xdr:colOff>
      <xdr:row>99</xdr:row>
      <xdr:rowOff>21661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52582"/>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155880</xdr:rowOff>
    </xdr:from>
    <xdr:to>
      <xdr:col>71</xdr:col>
      <xdr:colOff>177800</xdr:colOff>
      <xdr:row>99</xdr:row>
      <xdr:rowOff>21661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57980"/>
          <a:ext cx="8890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145661</xdr:rowOff>
    </xdr:from>
    <xdr:to>
      <xdr:col>85</xdr:col>
      <xdr:colOff>177800</xdr:colOff>
      <xdr:row>99</xdr:row>
      <xdr:rowOff>75811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60588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154639</xdr:rowOff>
    </xdr:from>
    <xdr:to>
      <xdr:col>81</xdr:col>
      <xdr:colOff>101600</xdr:colOff>
      <xdr:row>99</xdr:row>
      <xdr:rowOff>84789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75916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99682</xdr:rowOff>
    </xdr:from>
    <xdr:to>
      <xdr:col>76</xdr:col>
      <xdr:colOff>165100</xdr:colOff>
      <xdr:row>99</xdr:row>
      <xdr:rowOff>29832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20959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142311</xdr:rowOff>
    </xdr:from>
    <xdr:to>
      <xdr:col>72</xdr:col>
      <xdr:colOff>38100</xdr:colOff>
      <xdr:row>99</xdr:row>
      <xdr:rowOff>72461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63588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105080</xdr:rowOff>
    </xdr:from>
    <xdr:to>
      <xdr:col>67</xdr:col>
      <xdr:colOff>101600</xdr:colOff>
      <xdr:row>99</xdr:row>
      <xdr:rowOff>35230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26357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102743</xdr:rowOff>
    </xdr:from>
    <xdr:to>
      <xdr:col>116</xdr:col>
      <xdr:colOff>63500</xdr:colOff>
      <xdr:row>39</xdr:row>
      <xdr:rowOff>28810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17843"/>
          <a:ext cx="8382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102743</xdr:rowOff>
    </xdr:from>
    <xdr:to>
      <xdr:col>111</xdr:col>
      <xdr:colOff>177800</xdr:colOff>
      <xdr:row>39</xdr:row>
      <xdr:rowOff>29629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17843"/>
          <a:ext cx="8890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29629</xdr:rowOff>
    </xdr:from>
    <xdr:to>
      <xdr:col>107</xdr:col>
      <xdr:colOff>50800</xdr:colOff>
      <xdr:row>39</xdr:row>
      <xdr:rowOff>30067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1617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30067</xdr:rowOff>
    </xdr:from>
    <xdr:to>
      <xdr:col>102</xdr:col>
      <xdr:colOff>114300</xdr:colOff>
      <xdr:row>39</xdr:row>
      <xdr:rowOff>36182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16617"/>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149460</xdr:rowOff>
    </xdr:from>
    <xdr:to>
      <xdr:col>116</xdr:col>
      <xdr:colOff>114300</xdr:colOff>
      <xdr:row>39</xdr:row>
      <xdr:rowOff>79610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51943</xdr:rowOff>
    </xdr:from>
    <xdr:to>
      <xdr:col>112</xdr:col>
      <xdr:colOff>38100</xdr:colOff>
      <xdr:row>38</xdr:row>
      <xdr:rowOff>153543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170070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150279</xdr:rowOff>
    </xdr:from>
    <xdr:to>
      <xdr:col>107</xdr:col>
      <xdr:colOff>101600</xdr:colOff>
      <xdr:row>39</xdr:row>
      <xdr:rowOff>80429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71556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5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150717</xdr:rowOff>
    </xdr:from>
    <xdr:to>
      <xdr:col>102</xdr:col>
      <xdr:colOff>165100</xdr:colOff>
      <xdr:row>39</xdr:row>
      <xdr:rowOff>80867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71994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75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127630</xdr:rowOff>
    </xdr:from>
    <xdr:to>
      <xdr:col>116</xdr:col>
      <xdr:colOff>63500</xdr:colOff>
      <xdr:row>58</xdr:row>
      <xdr:rowOff>127950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173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127950</xdr:rowOff>
    </xdr:from>
    <xdr:to>
      <xdr:col>111</xdr:col>
      <xdr:colOff>177800</xdr:colOff>
      <xdr:row>58</xdr:row>
      <xdr:rowOff>128243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205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128243</xdr:rowOff>
    </xdr:from>
    <xdr:to>
      <xdr:col>107</xdr:col>
      <xdr:colOff>50800</xdr:colOff>
      <xdr:row>58</xdr:row>
      <xdr:rowOff>128581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2343"/>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128581</xdr:rowOff>
    </xdr:from>
    <xdr:to>
      <xdr:col>102</xdr:col>
      <xdr:colOff>114300</xdr:colOff>
      <xdr:row>58</xdr:row>
      <xdr:rowOff>128929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2681"/>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76830</xdr:rowOff>
    </xdr:from>
    <xdr:to>
      <xdr:col>116</xdr:col>
      <xdr:colOff>114300</xdr:colOff>
      <xdr:row>59</xdr:row>
      <xdr:rowOff>6980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77150</xdr:rowOff>
    </xdr:from>
    <xdr:to>
      <xdr:col>112</xdr:col>
      <xdr:colOff>38100</xdr:colOff>
      <xdr:row>59</xdr:row>
      <xdr:rowOff>7300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169877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77443</xdr:rowOff>
    </xdr:from>
    <xdr:to>
      <xdr:col>107</xdr:col>
      <xdr:colOff>101600</xdr:colOff>
      <xdr:row>59</xdr:row>
      <xdr:rowOff>7593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170170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77781</xdr:rowOff>
    </xdr:from>
    <xdr:to>
      <xdr:col>102</xdr:col>
      <xdr:colOff>165100</xdr:colOff>
      <xdr:row>59</xdr:row>
      <xdr:rowOff>7931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170508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78129</xdr:rowOff>
    </xdr:from>
    <xdr:to>
      <xdr:col>98</xdr:col>
      <xdr:colOff>38100</xdr:colOff>
      <xdr:row>59</xdr:row>
      <xdr:rowOff>8279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170856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19475</xdr:rowOff>
    </xdr:from>
    <xdr:to>
      <xdr:col>116</xdr:col>
      <xdr:colOff>63500</xdr:colOff>
      <xdr:row>77</xdr:row>
      <xdr:rowOff>24836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21125"/>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13585</xdr:rowOff>
    </xdr:from>
    <xdr:to>
      <xdr:col>111</xdr:col>
      <xdr:colOff>177800</xdr:colOff>
      <xdr:row>77</xdr:row>
      <xdr:rowOff>19475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15235"/>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13585</xdr:rowOff>
    </xdr:from>
    <xdr:to>
      <xdr:col>107</xdr:col>
      <xdr:colOff>50800</xdr:colOff>
      <xdr:row>77</xdr:row>
      <xdr:rowOff>32018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5235"/>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32018</xdr:rowOff>
    </xdr:from>
    <xdr:to>
      <xdr:col>102</xdr:col>
      <xdr:colOff>114300</xdr:colOff>
      <xdr:row>77</xdr:row>
      <xdr:rowOff>40827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33668"/>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145486</xdr:rowOff>
    </xdr:from>
    <xdr:to>
      <xdr:col>116</xdr:col>
      <xdr:colOff>114300</xdr:colOff>
      <xdr:row>77</xdr:row>
      <xdr:rowOff>75636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123913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140125</xdr:rowOff>
    </xdr:from>
    <xdr:to>
      <xdr:col>112</xdr:col>
      <xdr:colOff>38100</xdr:colOff>
      <xdr:row>77</xdr:row>
      <xdr:rowOff>70275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61402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134235</xdr:rowOff>
    </xdr:from>
    <xdr:to>
      <xdr:col>107</xdr:col>
      <xdr:colOff>101600</xdr:colOff>
      <xdr:row>77</xdr:row>
      <xdr:rowOff>64385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55512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152668</xdr:rowOff>
    </xdr:from>
    <xdr:to>
      <xdr:col>102</xdr:col>
      <xdr:colOff>165100</xdr:colOff>
      <xdr:row>77</xdr:row>
      <xdr:rowOff>82818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73945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161477</xdr:rowOff>
    </xdr:from>
    <xdr:to>
      <xdr:col>98</xdr:col>
      <xdr:colOff>38100</xdr:colOff>
      <xdr:row>77</xdr:row>
      <xdr:rowOff>91627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82754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緩やかにではあるが、毎年人口の減少が続いており、結果として多くの項目で住民一人当たりのコストが上昇している。</a:t>
          </a:r>
          <a:endParaRPr lang="ja-JP" altLang="ja-JP" sz="1400">
            <a:effectLst/>
          </a:endParaRPr>
        </a:p>
        <a:p>
          <a:r>
            <a:rPr kumimoji="1" lang="ja-JP" altLang="ja-JP" sz="1100">
              <a:solidFill>
                <a:schemeClr val="dk1"/>
              </a:solidFill>
              <a:effectLst/>
              <a:latin typeface="+mn-lt"/>
              <a:ea typeface="+mn-ea"/>
              <a:cs typeface="+mn-cs"/>
            </a:rPr>
            <a:t>自治体の運営において、最低限必要な事業を実施していくことは不可欠であることから、これを住民一人当たりのコストとして表すことの難しさを感じている。</a:t>
          </a:r>
          <a:endParaRPr lang="ja-JP" altLang="ja-JP" sz="1400">
            <a:effectLst/>
          </a:endParaRPr>
        </a:p>
        <a:p>
          <a:r>
            <a:rPr kumimoji="1" lang="ja-JP" altLang="ja-JP" sz="1100">
              <a:solidFill>
                <a:schemeClr val="dk1"/>
              </a:solidFill>
              <a:effectLst/>
              <a:latin typeface="+mn-lt"/>
              <a:ea typeface="+mn-ea"/>
              <a:cs typeface="+mn-cs"/>
            </a:rPr>
            <a:t>臨時的に行われる投資的事業については、中期的な計画の中で必要に応じて対応している</a:t>
          </a:r>
          <a:r>
            <a:rPr kumimoji="1" lang="ja-JP" altLang="en-US" sz="1100">
              <a:solidFill>
                <a:schemeClr val="dk1"/>
              </a:solidFill>
              <a:effectLst/>
              <a:latin typeface="+mn-lt"/>
              <a:ea typeface="+mn-ea"/>
              <a:cs typeface="+mn-cs"/>
            </a:rPr>
            <a:t>とこ</a:t>
          </a:r>
          <a:r>
            <a:rPr kumimoji="1" lang="ja-JP" altLang="ja-JP" sz="1100">
              <a:solidFill>
                <a:schemeClr val="dk1"/>
              </a:solidFill>
              <a:effectLst/>
              <a:latin typeface="+mn-lt"/>
              <a:ea typeface="+mn-ea"/>
              <a:cs typeface="+mn-cs"/>
            </a:rPr>
            <a:t>ろであるが、それ以外の部分については、全体的に見ても類似団体と大きく離れるような項目はなく、概ね平均的なものであると捉えている。</a:t>
          </a:r>
          <a:endParaRPr lang="ja-JP" altLang="ja-JP" sz="1400">
            <a:effectLst/>
          </a:endParaRPr>
        </a:p>
        <a:p>
          <a:r>
            <a:rPr kumimoji="1" lang="ja-JP" altLang="ja-JP" sz="1100">
              <a:solidFill>
                <a:schemeClr val="dk1"/>
              </a:solidFill>
              <a:effectLst/>
              <a:latin typeface="+mn-lt"/>
              <a:ea typeface="+mn-ea"/>
              <a:cs typeface="+mn-cs"/>
            </a:rPr>
            <a:t>今後も人口の減少が続くことが予想されるが、住民一人当たりのコストを比較しながらの財政運営は難しいところがありつつも、これら数値の比較を参考にしながら財政運営していく必要性も感じている。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3,789
3,746
672.09
5,749,480
5,125,735
531,235
3,849,246
4,312,241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55975</xdr:rowOff>
    </xdr:from>
    <xdr:to>
      <xdr:col>24</xdr:col>
      <xdr:colOff>63500</xdr:colOff>
      <xdr:row>37</xdr:row>
      <xdr:rowOff>74073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962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74073</xdr:rowOff>
    </xdr:from>
    <xdr:to>
      <xdr:col>19</xdr:col>
      <xdr:colOff>177800</xdr:colOff>
      <xdr:row>37</xdr:row>
      <xdr:rowOff>80797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7723"/>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77883</xdr:rowOff>
    </xdr:from>
    <xdr:to>
      <xdr:col>15</xdr:col>
      <xdr:colOff>50800</xdr:colOff>
      <xdr:row>37</xdr:row>
      <xdr:rowOff>80797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1533"/>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16751</xdr:rowOff>
    </xdr:from>
    <xdr:to>
      <xdr:col>10</xdr:col>
      <xdr:colOff>114300</xdr:colOff>
      <xdr:row>37</xdr:row>
      <xdr:rowOff>77883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0401"/>
          <a:ext cx="889000" cy="6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5175</xdr:rowOff>
    </xdr:from>
    <xdr:to>
      <xdr:col>24</xdr:col>
      <xdr:colOff>114300</xdr:colOff>
      <xdr:row>37</xdr:row>
      <xdr:rowOff>106775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155052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23273</xdr:rowOff>
    </xdr:from>
    <xdr:to>
      <xdr:col>20</xdr:col>
      <xdr:colOff>38100</xdr:colOff>
      <xdr:row>37</xdr:row>
      <xdr:rowOff>124873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116000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29997</xdr:rowOff>
    </xdr:from>
    <xdr:to>
      <xdr:col>15</xdr:col>
      <xdr:colOff>101600</xdr:colOff>
      <xdr:row>37</xdr:row>
      <xdr:rowOff>131597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122724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27083</xdr:rowOff>
    </xdr:from>
    <xdr:to>
      <xdr:col>10</xdr:col>
      <xdr:colOff>165100</xdr:colOff>
      <xdr:row>37</xdr:row>
      <xdr:rowOff>128683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119810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137401</xdr:rowOff>
    </xdr:from>
    <xdr:to>
      <xdr:col>6</xdr:col>
      <xdr:colOff>38100</xdr:colOff>
      <xdr:row>37</xdr:row>
      <xdr:rowOff>67551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84078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79071</xdr:rowOff>
    </xdr:from>
    <xdr:to>
      <xdr:col>24</xdr:col>
      <xdr:colOff>63500</xdr:colOff>
      <xdr:row>57</xdr:row>
      <xdr:rowOff>95828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51721"/>
          <a:ext cx="8382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79071</xdr:rowOff>
    </xdr:from>
    <xdr:to>
      <xdr:col>19</xdr:col>
      <xdr:colOff>177800</xdr:colOff>
      <xdr:row>57</xdr:row>
      <xdr:rowOff>82939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51721"/>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24187</xdr:rowOff>
    </xdr:from>
    <xdr:to>
      <xdr:col>15</xdr:col>
      <xdr:colOff>50800</xdr:colOff>
      <xdr:row>57</xdr:row>
      <xdr:rowOff>82939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96837"/>
          <a:ext cx="8890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24187</xdr:rowOff>
    </xdr:from>
    <xdr:to>
      <xdr:col>10</xdr:col>
      <xdr:colOff>114300</xdr:colOff>
      <xdr:row>57</xdr:row>
      <xdr:rowOff>54719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96837"/>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45028</xdr:rowOff>
    </xdr:from>
    <xdr:to>
      <xdr:col>24</xdr:col>
      <xdr:colOff>114300</xdr:colOff>
      <xdr:row>57</xdr:row>
      <xdr:rowOff>146628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131405</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28271</xdr:rowOff>
    </xdr:from>
    <xdr:to>
      <xdr:col>20</xdr:col>
      <xdr:colOff>38100</xdr:colOff>
      <xdr:row>57</xdr:row>
      <xdr:rowOff>129871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120998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32139</xdr:rowOff>
    </xdr:from>
    <xdr:to>
      <xdr:col>15</xdr:col>
      <xdr:colOff>101600</xdr:colOff>
      <xdr:row>57</xdr:row>
      <xdr:rowOff>133739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124866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9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144837</xdr:rowOff>
    </xdr:from>
    <xdr:to>
      <xdr:col>10</xdr:col>
      <xdr:colOff>165100</xdr:colOff>
      <xdr:row>57</xdr:row>
      <xdr:rowOff>74987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66114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3919</xdr:rowOff>
    </xdr:from>
    <xdr:to>
      <xdr:col>6</xdr:col>
      <xdr:colOff>38100</xdr:colOff>
      <xdr:row>57</xdr:row>
      <xdr:rowOff>105519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96646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162511</xdr:rowOff>
    </xdr:from>
    <xdr:to>
      <xdr:col>24</xdr:col>
      <xdr:colOff>63500</xdr:colOff>
      <xdr:row>77</xdr:row>
      <xdr:rowOff>8496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92711"/>
          <a:ext cx="8382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164378</xdr:rowOff>
    </xdr:from>
    <xdr:to>
      <xdr:col>19</xdr:col>
      <xdr:colOff>177800</xdr:colOff>
      <xdr:row>77</xdr:row>
      <xdr:rowOff>8496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9457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164378</xdr:rowOff>
    </xdr:from>
    <xdr:to>
      <xdr:col>15</xdr:col>
      <xdr:colOff>50800</xdr:colOff>
      <xdr:row>77</xdr:row>
      <xdr:rowOff>73606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94578"/>
          <a:ext cx="889000" cy="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73606</xdr:rowOff>
    </xdr:from>
    <xdr:to>
      <xdr:col>10</xdr:col>
      <xdr:colOff>114300</xdr:colOff>
      <xdr:row>77</xdr:row>
      <xdr:rowOff>83407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75256"/>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111711</xdr:rowOff>
    </xdr:from>
    <xdr:to>
      <xdr:col>24</xdr:col>
      <xdr:colOff>114300</xdr:colOff>
      <xdr:row>77</xdr:row>
      <xdr:rowOff>41861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90138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129146</xdr:rowOff>
    </xdr:from>
    <xdr:to>
      <xdr:col>20</xdr:col>
      <xdr:colOff>38100</xdr:colOff>
      <xdr:row>77</xdr:row>
      <xdr:rowOff>59296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50423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5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113578</xdr:rowOff>
    </xdr:from>
    <xdr:to>
      <xdr:col>15</xdr:col>
      <xdr:colOff>101600</xdr:colOff>
      <xdr:row>77</xdr:row>
      <xdr:rowOff>43728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34855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22806</xdr:rowOff>
    </xdr:from>
    <xdr:to>
      <xdr:col>10</xdr:col>
      <xdr:colOff>165100</xdr:colOff>
      <xdr:row>77</xdr:row>
      <xdr:rowOff>124406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115533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1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32607</xdr:rowOff>
    </xdr:from>
    <xdr:to>
      <xdr:col>6</xdr:col>
      <xdr:colOff>38100</xdr:colOff>
      <xdr:row>77</xdr:row>
      <xdr:rowOff>134207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2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111389</xdr:rowOff>
    </xdr:from>
    <xdr:to>
      <xdr:col>24</xdr:col>
      <xdr:colOff>63500</xdr:colOff>
      <xdr:row>97</xdr:row>
      <xdr:rowOff>143005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42039"/>
          <a:ext cx="8382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112604</xdr:rowOff>
    </xdr:from>
    <xdr:to>
      <xdr:col>19</xdr:col>
      <xdr:colOff>177800</xdr:colOff>
      <xdr:row>97</xdr:row>
      <xdr:rowOff>143005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43254"/>
          <a:ext cx="889000" cy="3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112604</xdr:rowOff>
    </xdr:from>
    <xdr:to>
      <xdr:col>15</xdr:col>
      <xdr:colOff>50800</xdr:colOff>
      <xdr:row>98</xdr:row>
      <xdr:rowOff>5356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43254"/>
          <a:ext cx="889000" cy="6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163012</xdr:rowOff>
    </xdr:from>
    <xdr:to>
      <xdr:col>10</xdr:col>
      <xdr:colOff>114300</xdr:colOff>
      <xdr:row>98</xdr:row>
      <xdr:rowOff>5356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93662"/>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60589</xdr:rowOff>
    </xdr:from>
    <xdr:to>
      <xdr:col>24</xdr:col>
      <xdr:colOff>114300</xdr:colOff>
      <xdr:row>97</xdr:row>
      <xdr:rowOff>162189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39016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92205</xdr:rowOff>
    </xdr:from>
    <xdr:to>
      <xdr:col>20</xdr:col>
      <xdr:colOff>38100</xdr:colOff>
      <xdr:row>98</xdr:row>
      <xdr:rowOff>22355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13482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61804</xdr:rowOff>
    </xdr:from>
    <xdr:to>
      <xdr:col>15</xdr:col>
      <xdr:colOff>101600</xdr:colOff>
      <xdr:row>97</xdr:row>
      <xdr:rowOff>163404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6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126006</xdr:rowOff>
    </xdr:from>
    <xdr:to>
      <xdr:col>10</xdr:col>
      <xdr:colOff>165100</xdr:colOff>
      <xdr:row>98</xdr:row>
      <xdr:rowOff>56156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47283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4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112212</xdr:rowOff>
    </xdr:from>
    <xdr:to>
      <xdr:col>6</xdr:col>
      <xdr:colOff>38100</xdr:colOff>
      <xdr:row>98</xdr:row>
      <xdr:rowOff>42362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58889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1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108023</xdr:rowOff>
    </xdr:from>
    <xdr:to>
      <xdr:col>55</xdr:col>
      <xdr:colOff>0</xdr:colOff>
      <xdr:row>38</xdr:row>
      <xdr:rowOff>108893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3123"/>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108893</xdr:rowOff>
    </xdr:from>
    <xdr:to>
      <xdr:col>50</xdr:col>
      <xdr:colOff>114300</xdr:colOff>
      <xdr:row>38</xdr:row>
      <xdr:rowOff>112268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3993"/>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120759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736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120759</xdr:rowOff>
    </xdr:from>
    <xdr:to>
      <xdr:col>41</xdr:col>
      <xdr:colOff>50800</xdr:colOff>
      <xdr:row>38</xdr:row>
      <xdr:rowOff>121086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3585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57223</xdr:rowOff>
    </xdr:from>
    <xdr:to>
      <xdr:col>55</xdr:col>
      <xdr:colOff>50800</xdr:colOff>
      <xdr:row>38</xdr:row>
      <xdr:rowOff>158823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80099</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58093</xdr:rowOff>
    </xdr:from>
    <xdr:to>
      <xdr:col>50</xdr:col>
      <xdr:colOff>165100</xdr:colOff>
      <xdr:row>38</xdr:row>
      <xdr:rowOff>159693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4770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34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8145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69959</xdr:rowOff>
    </xdr:from>
    <xdr:to>
      <xdr:col>41</xdr:col>
      <xdr:colOff>101600</xdr:colOff>
      <xdr:row>39</xdr:row>
      <xdr:rowOff>109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16636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6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70286</xdr:rowOff>
    </xdr:from>
    <xdr:to>
      <xdr:col>36</xdr:col>
      <xdr:colOff>165100</xdr:colOff>
      <xdr:row>39</xdr:row>
      <xdr:rowOff>436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16962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138281</xdr:rowOff>
    </xdr:from>
    <xdr:to>
      <xdr:col>55</xdr:col>
      <xdr:colOff>0</xdr:colOff>
      <xdr:row>57</xdr:row>
      <xdr:rowOff>142794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0931"/>
          <a:ext cx="8382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138281</xdr:rowOff>
    </xdr:from>
    <xdr:to>
      <xdr:col>50</xdr:col>
      <xdr:colOff>114300</xdr:colOff>
      <xdr:row>57</xdr:row>
      <xdr:rowOff>151029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0931"/>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143685</xdr:rowOff>
    </xdr:from>
    <xdr:to>
      <xdr:col>45</xdr:col>
      <xdr:colOff>177800</xdr:colOff>
      <xdr:row>57</xdr:row>
      <xdr:rowOff>151029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16335"/>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143685</xdr:rowOff>
    </xdr:from>
    <xdr:to>
      <xdr:col>41</xdr:col>
      <xdr:colOff>50800</xdr:colOff>
      <xdr:row>57</xdr:row>
      <xdr:rowOff>148320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16335"/>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91994</xdr:rowOff>
    </xdr:from>
    <xdr:to>
      <xdr:col>55</xdr:col>
      <xdr:colOff>50800</xdr:colOff>
      <xdr:row>58</xdr:row>
      <xdr:rowOff>22144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87481</xdr:rowOff>
    </xdr:from>
    <xdr:to>
      <xdr:col>50</xdr:col>
      <xdr:colOff>165100</xdr:colOff>
      <xdr:row>58</xdr:row>
      <xdr:rowOff>17631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8758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100229</xdr:rowOff>
    </xdr:from>
    <xdr:to>
      <xdr:col>46</xdr:col>
      <xdr:colOff>38100</xdr:colOff>
      <xdr:row>58</xdr:row>
      <xdr:rowOff>30379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21506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92885</xdr:rowOff>
    </xdr:from>
    <xdr:to>
      <xdr:col>41</xdr:col>
      <xdr:colOff>101600</xdr:colOff>
      <xdr:row>58</xdr:row>
      <xdr:rowOff>23035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97520</xdr:rowOff>
    </xdr:from>
    <xdr:to>
      <xdr:col>36</xdr:col>
      <xdr:colOff>165100</xdr:colOff>
      <xdr:row>58</xdr:row>
      <xdr:rowOff>27670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18797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9082</xdr:rowOff>
    </xdr:from>
    <xdr:to>
      <xdr:col>55</xdr:col>
      <xdr:colOff>0</xdr:colOff>
      <xdr:row>77</xdr:row>
      <xdr:rowOff>56071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10732"/>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7821</xdr:rowOff>
    </xdr:from>
    <xdr:to>
      <xdr:col>50</xdr:col>
      <xdr:colOff>114300</xdr:colOff>
      <xdr:row>77</xdr:row>
      <xdr:rowOff>9082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09471"/>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169577</xdr:rowOff>
    </xdr:from>
    <xdr:to>
      <xdr:col>45</xdr:col>
      <xdr:colOff>177800</xdr:colOff>
      <xdr:row>77</xdr:row>
      <xdr:rowOff>7821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99777"/>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169577</xdr:rowOff>
    </xdr:from>
    <xdr:to>
      <xdr:col>41</xdr:col>
      <xdr:colOff>50800</xdr:colOff>
      <xdr:row>77</xdr:row>
      <xdr:rowOff>90653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99777"/>
          <a:ext cx="889000" cy="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5271</xdr:rowOff>
    </xdr:from>
    <xdr:to>
      <xdr:col>55</xdr:col>
      <xdr:colOff>50800</xdr:colOff>
      <xdr:row>77</xdr:row>
      <xdr:rowOff>106871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28148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129732</xdr:rowOff>
    </xdr:from>
    <xdr:to>
      <xdr:col>50</xdr:col>
      <xdr:colOff>165100</xdr:colOff>
      <xdr:row>77</xdr:row>
      <xdr:rowOff>59882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76409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128471</xdr:rowOff>
    </xdr:from>
    <xdr:to>
      <xdr:col>46</xdr:col>
      <xdr:colOff>38100</xdr:colOff>
      <xdr:row>77</xdr:row>
      <xdr:rowOff>58621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118777</xdr:rowOff>
    </xdr:from>
    <xdr:to>
      <xdr:col>41</xdr:col>
      <xdr:colOff>101600</xdr:colOff>
      <xdr:row>77</xdr:row>
      <xdr:rowOff>48927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65455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9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39853</xdr:rowOff>
    </xdr:from>
    <xdr:to>
      <xdr:col>36</xdr:col>
      <xdr:colOff>165100</xdr:colOff>
      <xdr:row>77</xdr:row>
      <xdr:rowOff>141453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157980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128944</xdr:rowOff>
    </xdr:from>
    <xdr:to>
      <xdr:col>55</xdr:col>
      <xdr:colOff>0</xdr:colOff>
      <xdr:row>97</xdr:row>
      <xdr:rowOff>129048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59594"/>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106487</xdr:rowOff>
    </xdr:from>
    <xdr:to>
      <xdr:col>50</xdr:col>
      <xdr:colOff>114300</xdr:colOff>
      <xdr:row>97</xdr:row>
      <xdr:rowOff>129048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37137"/>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106487</xdr:rowOff>
    </xdr:from>
    <xdr:to>
      <xdr:col>45</xdr:col>
      <xdr:colOff>177800</xdr:colOff>
      <xdr:row>97</xdr:row>
      <xdr:rowOff>148135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37137"/>
          <a:ext cx="889000" cy="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148135</xdr:rowOff>
    </xdr:from>
    <xdr:to>
      <xdr:col>41</xdr:col>
      <xdr:colOff>50800</xdr:colOff>
      <xdr:row>98</xdr:row>
      <xdr:rowOff>7427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8785"/>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78144</xdr:rowOff>
    </xdr:from>
    <xdr:to>
      <xdr:col>55</xdr:col>
      <xdr:colOff>50800</xdr:colOff>
      <xdr:row>98</xdr:row>
      <xdr:rowOff>8294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101021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78248</xdr:rowOff>
    </xdr:from>
    <xdr:to>
      <xdr:col>50</xdr:col>
      <xdr:colOff>165100</xdr:colOff>
      <xdr:row>98</xdr:row>
      <xdr:rowOff>8398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24925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8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55687</xdr:rowOff>
    </xdr:from>
    <xdr:to>
      <xdr:col>46</xdr:col>
      <xdr:colOff>38100</xdr:colOff>
      <xdr:row>97</xdr:row>
      <xdr:rowOff>157287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6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97335</xdr:rowOff>
    </xdr:from>
    <xdr:to>
      <xdr:col>41</xdr:col>
      <xdr:colOff>101600</xdr:colOff>
      <xdr:row>98</xdr:row>
      <xdr:rowOff>27485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44012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128077</xdr:rowOff>
    </xdr:from>
    <xdr:to>
      <xdr:col>36</xdr:col>
      <xdr:colOff>165100</xdr:colOff>
      <xdr:row>98</xdr:row>
      <xdr:rowOff>58227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74754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3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76702</xdr:rowOff>
    </xdr:from>
    <xdr:to>
      <xdr:col>85</xdr:col>
      <xdr:colOff>127000</xdr:colOff>
      <xdr:row>37</xdr:row>
      <xdr:rowOff>89312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20352"/>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76702</xdr:rowOff>
    </xdr:from>
    <xdr:to>
      <xdr:col>81</xdr:col>
      <xdr:colOff>50800</xdr:colOff>
      <xdr:row>37</xdr:row>
      <xdr:rowOff>91991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20352"/>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35033</xdr:rowOff>
    </xdr:from>
    <xdr:to>
      <xdr:col>76</xdr:col>
      <xdr:colOff>114300</xdr:colOff>
      <xdr:row>37</xdr:row>
      <xdr:rowOff>91991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78683"/>
          <a:ext cx="889000" cy="5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35033</xdr:rowOff>
    </xdr:from>
    <xdr:to>
      <xdr:col>71</xdr:col>
      <xdr:colOff>177800</xdr:colOff>
      <xdr:row>37</xdr:row>
      <xdr:rowOff>100312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78683"/>
          <a:ext cx="889000" cy="6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38512</xdr:rowOff>
    </xdr:from>
    <xdr:to>
      <xdr:col>85</xdr:col>
      <xdr:colOff>177800</xdr:colOff>
      <xdr:row>37</xdr:row>
      <xdr:rowOff>140112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16939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25902</xdr:rowOff>
    </xdr:from>
    <xdr:to>
      <xdr:col>81</xdr:col>
      <xdr:colOff>101600</xdr:colOff>
      <xdr:row>37</xdr:row>
      <xdr:rowOff>127502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118629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6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41191</xdr:rowOff>
    </xdr:from>
    <xdr:to>
      <xdr:col>76</xdr:col>
      <xdr:colOff>165100</xdr:colOff>
      <xdr:row>37</xdr:row>
      <xdr:rowOff>142791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133918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155683</xdr:rowOff>
    </xdr:from>
    <xdr:to>
      <xdr:col>72</xdr:col>
      <xdr:colOff>38100</xdr:colOff>
      <xdr:row>37</xdr:row>
      <xdr:rowOff>85833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76960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49512</xdr:rowOff>
    </xdr:from>
    <xdr:to>
      <xdr:col>67</xdr:col>
      <xdr:colOff>101600</xdr:colOff>
      <xdr:row>37</xdr:row>
      <xdr:rowOff>151112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142239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141539</xdr:rowOff>
    </xdr:from>
    <xdr:to>
      <xdr:col>85</xdr:col>
      <xdr:colOff>127000</xdr:colOff>
      <xdr:row>57</xdr:row>
      <xdr:rowOff>50672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42739"/>
          <a:ext cx="8382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25392</xdr:rowOff>
    </xdr:from>
    <xdr:to>
      <xdr:col>81</xdr:col>
      <xdr:colOff>50800</xdr:colOff>
      <xdr:row>57</xdr:row>
      <xdr:rowOff>50672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8042"/>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22641</xdr:rowOff>
    </xdr:from>
    <xdr:to>
      <xdr:col>76</xdr:col>
      <xdr:colOff>114300</xdr:colOff>
      <xdr:row>57</xdr:row>
      <xdr:rowOff>25392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23841"/>
          <a:ext cx="889000" cy="17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22641</xdr:rowOff>
    </xdr:from>
    <xdr:to>
      <xdr:col>71</xdr:col>
      <xdr:colOff>177800</xdr:colOff>
      <xdr:row>57</xdr:row>
      <xdr:rowOff>39476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23841"/>
          <a:ext cx="889000" cy="1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90739</xdr:rowOff>
    </xdr:from>
    <xdr:to>
      <xdr:col>85</xdr:col>
      <xdr:colOff>177800</xdr:colOff>
      <xdr:row>57</xdr:row>
      <xdr:rowOff>20889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113616</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171322</xdr:rowOff>
    </xdr:from>
    <xdr:to>
      <xdr:col>81</xdr:col>
      <xdr:colOff>101600</xdr:colOff>
      <xdr:row>57</xdr:row>
      <xdr:rowOff>101472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117999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4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146042</xdr:rowOff>
    </xdr:from>
    <xdr:to>
      <xdr:col>76</xdr:col>
      <xdr:colOff>165100</xdr:colOff>
      <xdr:row>57</xdr:row>
      <xdr:rowOff>76192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92719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143291</xdr:rowOff>
    </xdr:from>
    <xdr:to>
      <xdr:col>72</xdr:col>
      <xdr:colOff>38100</xdr:colOff>
      <xdr:row>56</xdr:row>
      <xdr:rowOff>73441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5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89968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34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160126</xdr:rowOff>
    </xdr:from>
    <xdr:to>
      <xdr:col>67</xdr:col>
      <xdr:colOff>101600</xdr:colOff>
      <xdr:row>57</xdr:row>
      <xdr:rowOff>90276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106803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37143</xdr:rowOff>
    </xdr:from>
    <xdr:to>
      <xdr:col>85</xdr:col>
      <xdr:colOff>127000</xdr:colOff>
      <xdr:row>79</xdr:row>
      <xdr:rowOff>38047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1693"/>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26859</xdr:rowOff>
    </xdr:from>
    <xdr:to>
      <xdr:col>81</xdr:col>
      <xdr:colOff>50800</xdr:colOff>
      <xdr:row>79</xdr:row>
      <xdr:rowOff>37143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1409"/>
          <a:ext cx="889000" cy="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26859</xdr:rowOff>
    </xdr:from>
    <xdr:to>
      <xdr:col>76</xdr:col>
      <xdr:colOff>114300</xdr:colOff>
      <xdr:row>79</xdr:row>
      <xdr:rowOff>38441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140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38441</xdr:rowOff>
    </xdr:from>
    <xdr:to>
      <xdr:col>71</xdr:col>
      <xdr:colOff>177800</xdr:colOff>
      <xdr:row>79</xdr:row>
      <xdr:rowOff>39351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29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158697</xdr:rowOff>
    </xdr:from>
    <xdr:to>
      <xdr:col>85</xdr:col>
      <xdr:colOff>177800</xdr:colOff>
      <xdr:row>79</xdr:row>
      <xdr:rowOff>88847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157793</xdr:rowOff>
    </xdr:from>
    <xdr:to>
      <xdr:col>81</xdr:col>
      <xdr:colOff>101600</xdr:colOff>
      <xdr:row>79</xdr:row>
      <xdr:rowOff>87943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79070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147509</xdr:rowOff>
    </xdr:from>
    <xdr:to>
      <xdr:col>76</xdr:col>
      <xdr:colOff>165100</xdr:colOff>
      <xdr:row>79</xdr:row>
      <xdr:rowOff>77659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68786</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159091</xdr:rowOff>
    </xdr:from>
    <xdr:to>
      <xdr:col>72</xdr:col>
      <xdr:colOff>38100</xdr:colOff>
      <xdr:row>79</xdr:row>
      <xdr:rowOff>89241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80368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160001</xdr:rowOff>
    </xdr:from>
    <xdr:to>
      <xdr:col>67</xdr:col>
      <xdr:colOff>101600</xdr:colOff>
      <xdr:row>79</xdr:row>
      <xdr:rowOff>90151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82139</xdr:rowOff>
    </xdr:from>
    <xdr:to>
      <xdr:col>85</xdr:col>
      <xdr:colOff>127000</xdr:colOff>
      <xdr:row>97</xdr:row>
      <xdr:rowOff>85347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12789"/>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82139</xdr:rowOff>
    </xdr:from>
    <xdr:to>
      <xdr:col>81</xdr:col>
      <xdr:colOff>50800</xdr:colOff>
      <xdr:row>97</xdr:row>
      <xdr:rowOff>86979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12789"/>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86979</xdr:rowOff>
    </xdr:from>
    <xdr:to>
      <xdr:col>76</xdr:col>
      <xdr:colOff>114300</xdr:colOff>
      <xdr:row>97</xdr:row>
      <xdr:rowOff>110074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17629"/>
          <a:ext cx="889000" cy="2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110074</xdr:rowOff>
    </xdr:from>
    <xdr:to>
      <xdr:col>71</xdr:col>
      <xdr:colOff>177800</xdr:colOff>
      <xdr:row>97</xdr:row>
      <xdr:rowOff>123039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0724"/>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34547</xdr:rowOff>
    </xdr:from>
    <xdr:to>
      <xdr:col>85</xdr:col>
      <xdr:colOff>177800</xdr:colOff>
      <xdr:row>97</xdr:row>
      <xdr:rowOff>136147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12974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4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31339</xdr:rowOff>
    </xdr:from>
    <xdr:to>
      <xdr:col>81</xdr:col>
      <xdr:colOff>101600</xdr:colOff>
      <xdr:row>97</xdr:row>
      <xdr:rowOff>132939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124066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5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36179</xdr:rowOff>
    </xdr:from>
    <xdr:to>
      <xdr:col>76</xdr:col>
      <xdr:colOff>165100</xdr:colOff>
      <xdr:row>97</xdr:row>
      <xdr:rowOff>137779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154306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59274</xdr:rowOff>
    </xdr:from>
    <xdr:to>
      <xdr:col>72</xdr:col>
      <xdr:colOff>38100</xdr:colOff>
      <xdr:row>97</xdr:row>
      <xdr:rowOff>160874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152001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72239</xdr:rowOff>
    </xdr:from>
    <xdr:to>
      <xdr:col>67</xdr:col>
      <xdr:colOff>101600</xdr:colOff>
      <xdr:row>98</xdr:row>
      <xdr:rowOff>2389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164966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性質別経費の決算分析と同様、住民一人当たりのコストで比較すると増加していく傾向にあると思うが、単純な比較は難しいものと考えている。</a:t>
          </a:r>
          <a:endParaRPr lang="ja-JP" altLang="ja-JP" sz="1400">
            <a:effectLst/>
          </a:endParaRPr>
        </a:p>
        <a:p>
          <a:r>
            <a:rPr kumimoji="1" lang="ja-JP" altLang="ja-JP" sz="1100">
              <a:solidFill>
                <a:schemeClr val="dk1"/>
              </a:solidFill>
              <a:effectLst/>
              <a:latin typeface="+mn-lt"/>
              <a:ea typeface="+mn-ea"/>
              <a:cs typeface="+mn-cs"/>
            </a:rPr>
            <a:t>毎年同様だが、一時的な投資的経費があった場合は当該科目が増加するが、その他の要因ではそれほど大きな増減はない。</a:t>
          </a:r>
          <a:endParaRPr lang="ja-JP" altLang="ja-JP" sz="1400">
            <a:effectLst/>
          </a:endParaRPr>
        </a:p>
        <a:p>
          <a:r>
            <a:rPr kumimoji="1" lang="ja-JP" altLang="ja-JP" sz="1100">
              <a:solidFill>
                <a:schemeClr val="dk1"/>
              </a:solidFill>
              <a:effectLst/>
              <a:latin typeface="+mn-lt"/>
              <a:ea typeface="+mn-ea"/>
              <a:cs typeface="+mn-cs"/>
            </a:rPr>
            <a:t>目的別に見ても、過剰な支出を要していると認識している科目はないが、引き続き計画的な財政運営をする中から、投資的経費に投入できる財源を見極め、住民ニーズに応えながら弾力的な財政運営を展開していき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効率的・効果的な財政運営により、財政調整基金を一定程度確保することができている。</a:t>
          </a:r>
          <a:endParaRPr lang="ja-JP" altLang="ja-JP" sz="1400">
            <a:effectLst/>
          </a:endParaRPr>
        </a:p>
        <a:p>
          <a:r>
            <a:rPr kumimoji="1" lang="ja-JP" altLang="ja-JP" sz="1100">
              <a:solidFill>
                <a:schemeClr val="dk1"/>
              </a:solidFill>
              <a:effectLst/>
              <a:latin typeface="+mn-lt"/>
              <a:ea typeface="+mn-ea"/>
              <a:cs typeface="+mn-cs"/>
            </a:rPr>
            <a:t>一般財源収入も当初予算を上回る状況を確保できており、健全な財政運営ができていると認識している。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前年度と比較しても大きな差はない。</a:t>
          </a:r>
          <a:endParaRPr lang="ja-JP" altLang="ja-JP" sz="1400">
            <a:effectLst/>
          </a:endParaRPr>
        </a:p>
        <a:p>
          <a:r>
            <a:rPr kumimoji="1" lang="ja-JP" altLang="ja-JP" sz="1100">
              <a:solidFill>
                <a:schemeClr val="dk1"/>
              </a:solidFill>
              <a:effectLst/>
              <a:latin typeface="+mn-lt"/>
              <a:ea typeface="+mn-ea"/>
              <a:cs typeface="+mn-cs"/>
            </a:rPr>
            <a:t>すべての会計において赤字決算にはなっておらず、今後も引き続き適正な財政運営に努めていく。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当町で用いているシミュレーションにおいて常に状況を把握しながら</a:t>
          </a:r>
          <a:r>
            <a:rPr kumimoji="1" lang="ja-JP" altLang="en-US" sz="1100">
              <a:solidFill>
                <a:schemeClr val="dk1"/>
              </a:solidFill>
              <a:effectLst/>
              <a:latin typeface="+mn-lt"/>
              <a:ea typeface="+mn-ea"/>
              <a:cs typeface="+mn-cs"/>
            </a:rPr>
            <a:t>進めており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過去に借入した起債の償還が完了に近づいている影響で、償還額が減少傾向にある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交付税措置率の高い起債を予定してはいるものの、今後数年間にわたり、多額の借入を要する事業を予定していることから、中期的な影響を注視し、適正な財政運営に努めていく。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一定額を積立できている状況にあるが、借入の総額から見ると僅かであるため、現状としては極力維持できるように考えている。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数値は良い方向に進んでおり、今のところ大きな問題は生じていないが、充当可能財源における基金には「その他特定目的基金」が含まれており、これらの使途によっては状況が変わる可能性がない訳ではない。</a:t>
          </a:r>
          <a:endParaRPr lang="ja-JP" altLang="ja-JP" sz="1400">
            <a:effectLst/>
          </a:endParaRPr>
        </a:p>
        <a:p>
          <a:r>
            <a:rPr kumimoji="1" lang="ja-JP" altLang="ja-JP" sz="1100">
              <a:solidFill>
                <a:schemeClr val="dk1"/>
              </a:solidFill>
              <a:effectLst/>
              <a:latin typeface="+mn-lt"/>
              <a:ea typeface="+mn-ea"/>
              <a:cs typeface="+mn-cs"/>
            </a:rPr>
            <a:t>今後も可能な限り世代間の公平な財政運営となるよう、必要な部分には基金を充当するなどして、適正な財政運営に努めていく。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年度ごとの増減はあるものの、効率的な財政運営に努めてきた結果、歳計剰余金を中心に財政調整基金や特定目的基金に積立することができている。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一部、必要な事業に対して基金を取り崩して対応しているものの、極端に基金残高が減少するような状況にはなっていない。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基金の残高については、積立の設定目標を定めている訳ではないが、有事の際に対応できるためには相当額必要と考えている。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可能な限り基金に頼らない予算編成が必要である。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まちづくり応援基金：ふるさと納税制度による寄附金を必要に応じて積み立て、寄附者の意向に沿った形で必要な事業に充当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ふるさと納税制度による寄附金を目的に沿った形でそれぞれの基金へ積み増ししたが、必要な事業に充当したものの方が上回り、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年度の比較で見ると微減となった。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特に「公共施設整備基金」は公共施設の維持補修等に一部活用したほか、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ふるさと納税寄附金によって積立された「まちづくり応援基金寄附金」においても町内公園の整備に充当するなどにより一部活用した。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特に多額を保有している「公共施設整備基金」については、将来的に町役場庁舎をはじめ、施設の更新整備に活用していく予定。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その他については、それぞれ目的に沿った形で、財政状況を見ながら必要に応じ活用していくこととし、極端に残高が減少しないよう配慮していく。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当初予定よりも普通交付税が多く収入できたことなどから、歳計剰余金を当該基金に積み立てることができたため残高が増加した。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具体的な基金額保有目標は掲げていないが、当面の間は必要に応じて活用できるものと考えている。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現在保有している程度は有事に備えて必要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と認識しており、年度間の財源調整はもとより、状況に応じて今後も積立、取崩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と活用していきたい。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いずれにせよ、極端に残高が減少しないように配慮しながら財源不足に対応していくことが必要である。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過去数年を見ても、単年度の償還額に充てるために一時的に繰入した経過があるが、近年は繰入せずに対応しており横ばいが続いている。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この程度の残高は維持しておきたいが、必要に応じて活用も視野に入れる。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（今後数年で起債の償還額が増加していく見込あり）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3" workbookViewId="0">
      <selection activeCell="BW34" sqref="BW34:BX34"/>
    </sheetView>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78" t="s">
        <v>76</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80"/>
      <c r="DK1" s="180"/>
      <c r="DL1" s="180"/>
      <c r="DM1" s="180"/>
      <c r="DN1" s="180"/>
      <c r="DO1" s="180"/>
    </row>
    <row r="2" spans="1:119" ht="24.75" thickBot="1" x14ac:dyDescent="0.2">
      <c r="B2" s="181" t="s">
        <v>77</v>
      </c>
      <c r="C2" s="181"/>
      <c r="D2" s="182"/>
    </row>
    <row r="3" spans="1:119" ht="18.75" customHeight="1" thickBot="1" x14ac:dyDescent="0.2">
      <c r="A3" s="180"/>
      <c r="B3" s="379" t="s">
        <v>78</v>
      </c>
      <c r="C3" s="380"/>
      <c r="D3" s="380"/>
      <c r="E3" s="381"/>
      <c r="F3" s="381"/>
      <c r="G3" s="381"/>
      <c r="H3" s="381"/>
      <c r="I3" s="381"/>
      <c r="J3" s="381"/>
      <c r="K3" s="381"/>
      <c r="L3" s="381" t="s">
        <v>79</v>
      </c>
      <c r="M3" s="381"/>
      <c r="N3" s="381"/>
      <c r="O3" s="381"/>
      <c r="P3" s="381"/>
      <c r="Q3" s="381"/>
      <c r="R3" s="388"/>
      <c r="S3" s="388"/>
      <c r="T3" s="388"/>
      <c r="U3" s="388"/>
      <c r="V3" s="389"/>
      <c r="W3" s="363" t="s">
        <v>80</v>
      </c>
      <c r="X3" s="364"/>
      <c r="Y3" s="364"/>
      <c r="Z3" s="364"/>
      <c r="AA3" s="364"/>
      <c r="AB3" s="380"/>
      <c r="AC3" s="388" t="s">
        <v>81</v>
      </c>
      <c r="AD3" s="364"/>
      <c r="AE3" s="364"/>
      <c r="AF3" s="364"/>
      <c r="AG3" s="364"/>
      <c r="AH3" s="364"/>
      <c r="AI3" s="364"/>
      <c r="AJ3" s="364"/>
      <c r="AK3" s="364"/>
      <c r="AL3" s="365"/>
      <c r="AM3" s="363" t="s">
        <v>82</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83</v>
      </c>
      <c r="BO3" s="364"/>
      <c r="BP3" s="364"/>
      <c r="BQ3" s="364"/>
      <c r="BR3" s="364"/>
      <c r="BS3" s="364"/>
      <c r="BT3" s="364"/>
      <c r="BU3" s="365"/>
      <c r="BV3" s="363" t="s">
        <v>84</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85</v>
      </c>
      <c r="CU3" s="364"/>
      <c r="CV3" s="364"/>
      <c r="CW3" s="364"/>
      <c r="CX3" s="364"/>
      <c r="CY3" s="364"/>
      <c r="CZ3" s="364"/>
      <c r="DA3" s="365"/>
      <c r="DB3" s="363" t="s">
        <v>86</v>
      </c>
      <c r="DC3" s="364"/>
      <c r="DD3" s="364"/>
      <c r="DE3" s="364"/>
      <c r="DF3" s="364"/>
      <c r="DG3" s="364"/>
      <c r="DH3" s="364"/>
      <c r="DI3" s="365"/>
    </row>
    <row r="4" spans="1:119" ht="18.75" customHeight="1" x14ac:dyDescent="0.15">
      <c r="A4" s="180"/>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87</v>
      </c>
      <c r="AZ4" s="367"/>
      <c r="BA4" s="367"/>
      <c r="BB4" s="367"/>
      <c r="BC4" s="367"/>
      <c r="BD4" s="367"/>
      <c r="BE4" s="367"/>
      <c r="BF4" s="367"/>
      <c r="BG4" s="367"/>
      <c r="BH4" s="367"/>
      <c r="BI4" s="367"/>
      <c r="BJ4" s="367"/>
      <c r="BK4" s="367"/>
      <c r="BL4" s="367"/>
      <c r="BM4" s="368"/>
      <c r="BN4" s="369">
        <v>5749480</v>
      </c>
      <c r="BO4" s="370"/>
      <c r="BP4" s="370"/>
      <c r="BQ4" s="370"/>
      <c r="BR4" s="370"/>
      <c r="BS4" s="370"/>
      <c r="BT4" s="370"/>
      <c r="BU4" s="371"/>
      <c r="BV4" s="369">
        <v>5787262</v>
      </c>
      <c r="BW4" s="370"/>
      <c r="BX4" s="370"/>
      <c r="BY4" s="370"/>
      <c r="BZ4" s="370"/>
      <c r="CA4" s="370"/>
      <c r="CB4" s="370"/>
      <c r="CC4" s="371"/>
      <c r="CD4" s="372" t="s">
        <v>88</v>
      </c>
      <c r="CE4" s="373"/>
      <c r="CF4" s="373"/>
      <c r="CG4" s="373"/>
      <c r="CH4" s="373"/>
      <c r="CI4" s="373"/>
      <c r="CJ4" s="373"/>
      <c r="CK4" s="373"/>
      <c r="CL4" s="373"/>
      <c r="CM4" s="373"/>
      <c r="CN4" s="373"/>
      <c r="CO4" s="373"/>
      <c r="CP4" s="373"/>
      <c r="CQ4" s="373"/>
      <c r="CR4" s="373"/>
      <c r="CS4" s="374"/>
      <c r="CT4" s="375">
        <v>13.8</v>
      </c>
      <c r="CU4" s="376"/>
      <c r="CV4" s="376"/>
      <c r="CW4" s="376"/>
      <c r="CX4" s="376"/>
      <c r="CY4" s="376"/>
      <c r="CZ4" s="376"/>
      <c r="DA4" s="377"/>
      <c r="DB4" s="375">
        <v>14.4</v>
      </c>
      <c r="DC4" s="376"/>
      <c r="DD4" s="376"/>
      <c r="DE4" s="376"/>
      <c r="DF4" s="376"/>
      <c r="DG4" s="376"/>
      <c r="DH4" s="376"/>
      <c r="DI4" s="377"/>
    </row>
    <row r="5" spans="1:119" ht="18.75" customHeight="1" x14ac:dyDescent="0.15">
      <c r="A5" s="180"/>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89</v>
      </c>
      <c r="AN5" s="436"/>
      <c r="AO5" s="436"/>
      <c r="AP5" s="436"/>
      <c r="AQ5" s="436"/>
      <c r="AR5" s="436"/>
      <c r="AS5" s="436"/>
      <c r="AT5" s="437"/>
      <c r="AU5" s="438" t="s">
        <v>90</v>
      </c>
      <c r="AV5" s="439"/>
      <c r="AW5" s="439"/>
      <c r="AX5" s="439"/>
      <c r="AY5" s="440" t="s">
        <v>91</v>
      </c>
      <c r="AZ5" s="441"/>
      <c r="BA5" s="441"/>
      <c r="BB5" s="441"/>
      <c r="BC5" s="441"/>
      <c r="BD5" s="441"/>
      <c r="BE5" s="441"/>
      <c r="BF5" s="441"/>
      <c r="BG5" s="441"/>
      <c r="BH5" s="441"/>
      <c r="BI5" s="441"/>
      <c r="BJ5" s="441"/>
      <c r="BK5" s="441"/>
      <c r="BL5" s="441"/>
      <c r="BM5" s="442"/>
      <c r="BN5" s="406">
        <v>5125735</v>
      </c>
      <c r="BO5" s="407"/>
      <c r="BP5" s="407"/>
      <c r="BQ5" s="407"/>
      <c r="BR5" s="407"/>
      <c r="BS5" s="407"/>
      <c r="BT5" s="407"/>
      <c r="BU5" s="408"/>
      <c r="BV5" s="406">
        <v>5206470</v>
      </c>
      <c r="BW5" s="407"/>
      <c r="BX5" s="407"/>
      <c r="BY5" s="407"/>
      <c r="BZ5" s="407"/>
      <c r="CA5" s="407"/>
      <c r="CB5" s="407"/>
      <c r="CC5" s="408"/>
      <c r="CD5" s="409" t="s">
        <v>92</v>
      </c>
      <c r="CE5" s="410"/>
      <c r="CF5" s="410"/>
      <c r="CG5" s="410"/>
      <c r="CH5" s="410"/>
      <c r="CI5" s="410"/>
      <c r="CJ5" s="410"/>
      <c r="CK5" s="410"/>
      <c r="CL5" s="410"/>
      <c r="CM5" s="410"/>
      <c r="CN5" s="410"/>
      <c r="CO5" s="410"/>
      <c r="CP5" s="410"/>
      <c r="CQ5" s="410"/>
      <c r="CR5" s="410"/>
      <c r="CS5" s="411"/>
      <c r="CT5" s="403">
        <v>77.8</v>
      </c>
      <c r="CU5" s="404"/>
      <c r="CV5" s="404"/>
      <c r="CW5" s="404"/>
      <c r="CX5" s="404"/>
      <c r="CY5" s="404"/>
      <c r="CZ5" s="404"/>
      <c r="DA5" s="405"/>
      <c r="DB5" s="403">
        <v>78.599999999999994</v>
      </c>
      <c r="DC5" s="404"/>
      <c r="DD5" s="404"/>
      <c r="DE5" s="404"/>
      <c r="DF5" s="404"/>
      <c r="DG5" s="404"/>
      <c r="DH5" s="404"/>
      <c r="DI5" s="405"/>
    </row>
    <row r="6" spans="1:119" ht="18.75" customHeight="1" x14ac:dyDescent="0.15">
      <c r="A6" s="180"/>
      <c r="B6" s="412" t="s">
        <v>93</v>
      </c>
      <c r="C6" s="413"/>
      <c r="D6" s="413"/>
      <c r="E6" s="414"/>
      <c r="F6" s="414"/>
      <c r="G6" s="414"/>
      <c r="H6" s="414"/>
      <c r="I6" s="414"/>
      <c r="J6" s="414"/>
      <c r="K6" s="414"/>
      <c r="L6" s="414" t="s">
        <v>94</v>
      </c>
      <c r="M6" s="414"/>
      <c r="N6" s="414"/>
      <c r="O6" s="414"/>
      <c r="P6" s="414"/>
      <c r="Q6" s="414"/>
      <c r="R6" s="418"/>
      <c r="S6" s="418"/>
      <c r="T6" s="418"/>
      <c r="U6" s="418"/>
      <c r="V6" s="419"/>
      <c r="W6" s="422" t="s">
        <v>95</v>
      </c>
      <c r="X6" s="423"/>
      <c r="Y6" s="423"/>
      <c r="Z6" s="423"/>
      <c r="AA6" s="423"/>
      <c r="AB6" s="413"/>
      <c r="AC6" s="426" t="s">
        <v>96</v>
      </c>
      <c r="AD6" s="427"/>
      <c r="AE6" s="427"/>
      <c r="AF6" s="427"/>
      <c r="AG6" s="427"/>
      <c r="AH6" s="427"/>
      <c r="AI6" s="427"/>
      <c r="AJ6" s="427"/>
      <c r="AK6" s="427"/>
      <c r="AL6" s="428"/>
      <c r="AM6" s="435" t="s">
        <v>97</v>
      </c>
      <c r="AN6" s="436"/>
      <c r="AO6" s="436"/>
      <c r="AP6" s="436"/>
      <c r="AQ6" s="436"/>
      <c r="AR6" s="436"/>
      <c r="AS6" s="436"/>
      <c r="AT6" s="437"/>
      <c r="AU6" s="438" t="s">
        <v>90</v>
      </c>
      <c r="AV6" s="439"/>
      <c r="AW6" s="439"/>
      <c r="AX6" s="439"/>
      <c r="AY6" s="440" t="s">
        <v>98</v>
      </c>
      <c r="AZ6" s="441"/>
      <c r="BA6" s="441"/>
      <c r="BB6" s="441"/>
      <c r="BC6" s="441"/>
      <c r="BD6" s="441"/>
      <c r="BE6" s="441"/>
      <c r="BF6" s="441"/>
      <c r="BG6" s="441"/>
      <c r="BH6" s="441"/>
      <c r="BI6" s="441"/>
      <c r="BJ6" s="441"/>
      <c r="BK6" s="441"/>
      <c r="BL6" s="441"/>
      <c r="BM6" s="442"/>
      <c r="BN6" s="406">
        <v>623745</v>
      </c>
      <c r="BO6" s="407"/>
      <c r="BP6" s="407"/>
      <c r="BQ6" s="407"/>
      <c r="BR6" s="407"/>
      <c r="BS6" s="407"/>
      <c r="BT6" s="407"/>
      <c r="BU6" s="408"/>
      <c r="BV6" s="406">
        <v>580792</v>
      </c>
      <c r="BW6" s="407"/>
      <c r="BX6" s="407"/>
      <c r="BY6" s="407"/>
      <c r="BZ6" s="407"/>
      <c r="CA6" s="407"/>
      <c r="CB6" s="407"/>
      <c r="CC6" s="408"/>
      <c r="CD6" s="409" t="s">
        <v>99</v>
      </c>
      <c r="CE6" s="410"/>
      <c r="CF6" s="410"/>
      <c r="CG6" s="410"/>
      <c r="CH6" s="410"/>
      <c r="CI6" s="410"/>
      <c r="CJ6" s="410"/>
      <c r="CK6" s="410"/>
      <c r="CL6" s="410"/>
      <c r="CM6" s="410"/>
      <c r="CN6" s="410"/>
      <c r="CO6" s="410"/>
      <c r="CP6" s="410"/>
      <c r="CQ6" s="410"/>
      <c r="CR6" s="410"/>
      <c r="CS6" s="411"/>
      <c r="CT6" s="443">
        <v>78.099999999999994</v>
      </c>
      <c r="CU6" s="444"/>
      <c r="CV6" s="444"/>
      <c r="CW6" s="444"/>
      <c r="CX6" s="444"/>
      <c r="CY6" s="444"/>
      <c r="CZ6" s="444"/>
      <c r="DA6" s="445"/>
      <c r="DB6" s="443">
        <v>79.3</v>
      </c>
      <c r="DC6" s="444"/>
      <c r="DD6" s="444"/>
      <c r="DE6" s="444"/>
      <c r="DF6" s="444"/>
      <c r="DG6" s="444"/>
      <c r="DH6" s="444"/>
      <c r="DI6" s="445"/>
    </row>
    <row r="7" spans="1:119" ht="18.75" customHeight="1" x14ac:dyDescent="0.15">
      <c r="A7" s="180"/>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100</v>
      </c>
      <c r="AN7" s="436"/>
      <c r="AO7" s="436"/>
      <c r="AP7" s="436"/>
      <c r="AQ7" s="436"/>
      <c r="AR7" s="436"/>
      <c r="AS7" s="436"/>
      <c r="AT7" s="437"/>
      <c r="AU7" s="438" t="s">
        <v>90</v>
      </c>
      <c r="AV7" s="439"/>
      <c r="AW7" s="439"/>
      <c r="AX7" s="439"/>
      <c r="AY7" s="440" t="s">
        <v>101</v>
      </c>
      <c r="AZ7" s="441"/>
      <c r="BA7" s="441"/>
      <c r="BB7" s="441"/>
      <c r="BC7" s="441"/>
      <c r="BD7" s="441"/>
      <c r="BE7" s="441"/>
      <c r="BF7" s="441"/>
      <c r="BG7" s="441"/>
      <c r="BH7" s="441"/>
      <c r="BI7" s="441"/>
      <c r="BJ7" s="441"/>
      <c r="BK7" s="441"/>
      <c r="BL7" s="441"/>
      <c r="BM7" s="442"/>
      <c r="BN7" s="406">
        <v>92510</v>
      </c>
      <c r="BO7" s="407"/>
      <c r="BP7" s="407"/>
      <c r="BQ7" s="407"/>
      <c r="BR7" s="407"/>
      <c r="BS7" s="407"/>
      <c r="BT7" s="407"/>
      <c r="BU7" s="408"/>
      <c r="BV7" s="406">
        <v>25566</v>
      </c>
      <c r="BW7" s="407"/>
      <c r="BX7" s="407"/>
      <c r="BY7" s="407"/>
      <c r="BZ7" s="407"/>
      <c r="CA7" s="407"/>
      <c r="CB7" s="407"/>
      <c r="CC7" s="408"/>
      <c r="CD7" s="409" t="s">
        <v>102</v>
      </c>
      <c r="CE7" s="410"/>
      <c r="CF7" s="410"/>
      <c r="CG7" s="410"/>
      <c r="CH7" s="410"/>
      <c r="CI7" s="410"/>
      <c r="CJ7" s="410"/>
      <c r="CK7" s="410"/>
      <c r="CL7" s="410"/>
      <c r="CM7" s="410"/>
      <c r="CN7" s="410"/>
      <c r="CO7" s="410"/>
      <c r="CP7" s="410"/>
      <c r="CQ7" s="410"/>
      <c r="CR7" s="410"/>
      <c r="CS7" s="411"/>
      <c r="CT7" s="406">
        <v>3849246</v>
      </c>
      <c r="CU7" s="407"/>
      <c r="CV7" s="407"/>
      <c r="CW7" s="407"/>
      <c r="CX7" s="407"/>
      <c r="CY7" s="407"/>
      <c r="CZ7" s="407"/>
      <c r="DA7" s="408"/>
      <c r="DB7" s="406">
        <v>3846723</v>
      </c>
      <c r="DC7" s="407"/>
      <c r="DD7" s="407"/>
      <c r="DE7" s="407"/>
      <c r="DF7" s="407"/>
      <c r="DG7" s="407"/>
      <c r="DH7" s="407"/>
      <c r="DI7" s="408"/>
    </row>
    <row r="8" spans="1:119" ht="18.75" customHeight="1" thickBot="1" x14ac:dyDescent="0.2">
      <c r="A8" s="180"/>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103</v>
      </c>
      <c r="AN8" s="436"/>
      <c r="AO8" s="436"/>
      <c r="AP8" s="436"/>
      <c r="AQ8" s="436"/>
      <c r="AR8" s="436"/>
      <c r="AS8" s="436"/>
      <c r="AT8" s="437"/>
      <c r="AU8" s="438" t="s">
        <v>90</v>
      </c>
      <c r="AV8" s="439"/>
      <c r="AW8" s="439"/>
      <c r="AX8" s="439"/>
      <c r="AY8" s="440" t="s">
        <v>104</v>
      </c>
      <c r="AZ8" s="441"/>
      <c r="BA8" s="441"/>
      <c r="BB8" s="441"/>
      <c r="BC8" s="441"/>
      <c r="BD8" s="441"/>
      <c r="BE8" s="441"/>
      <c r="BF8" s="441"/>
      <c r="BG8" s="441"/>
      <c r="BH8" s="441"/>
      <c r="BI8" s="441"/>
      <c r="BJ8" s="441"/>
      <c r="BK8" s="441"/>
      <c r="BL8" s="441"/>
      <c r="BM8" s="442"/>
      <c r="BN8" s="406">
        <v>531235</v>
      </c>
      <c r="BO8" s="407"/>
      <c r="BP8" s="407"/>
      <c r="BQ8" s="407"/>
      <c r="BR8" s="407"/>
      <c r="BS8" s="407"/>
      <c r="BT8" s="407"/>
      <c r="BU8" s="408"/>
      <c r="BV8" s="406">
        <v>555226</v>
      </c>
      <c r="BW8" s="407"/>
      <c r="BX8" s="407"/>
      <c r="BY8" s="407"/>
      <c r="BZ8" s="407"/>
      <c r="CA8" s="407"/>
      <c r="CB8" s="407"/>
      <c r="CC8" s="408"/>
      <c r="CD8" s="409" t="s">
        <v>105</v>
      </c>
      <c r="CE8" s="410"/>
      <c r="CF8" s="410"/>
      <c r="CG8" s="410"/>
      <c r="CH8" s="410"/>
      <c r="CI8" s="410"/>
      <c r="CJ8" s="410"/>
      <c r="CK8" s="410"/>
      <c r="CL8" s="410"/>
      <c r="CM8" s="410"/>
      <c r="CN8" s="410"/>
      <c r="CO8" s="410"/>
      <c r="CP8" s="410"/>
      <c r="CQ8" s="410"/>
      <c r="CR8" s="410"/>
      <c r="CS8" s="411"/>
      <c r="CT8" s="446">
        <v>0.15</v>
      </c>
      <c r="CU8" s="447"/>
      <c r="CV8" s="447"/>
      <c r="CW8" s="447"/>
      <c r="CX8" s="447"/>
      <c r="CY8" s="447"/>
      <c r="CZ8" s="447"/>
      <c r="DA8" s="448"/>
      <c r="DB8" s="446">
        <v>0.15</v>
      </c>
      <c r="DC8" s="447"/>
      <c r="DD8" s="447"/>
      <c r="DE8" s="447"/>
      <c r="DF8" s="447"/>
      <c r="DG8" s="447"/>
      <c r="DH8" s="447"/>
      <c r="DI8" s="448"/>
    </row>
    <row r="9" spans="1:119" ht="18.75" customHeight="1" thickBot="1" x14ac:dyDescent="0.2">
      <c r="A9" s="180"/>
      <c r="B9" s="400" t="s">
        <v>106</v>
      </c>
      <c r="C9" s="401"/>
      <c r="D9" s="401"/>
      <c r="E9" s="401"/>
      <c r="F9" s="401"/>
      <c r="G9" s="401"/>
      <c r="H9" s="401"/>
      <c r="I9" s="401"/>
      <c r="J9" s="401"/>
      <c r="K9" s="449"/>
      <c r="L9" s="450" t="s">
        <v>107</v>
      </c>
      <c r="M9" s="451"/>
      <c r="N9" s="451"/>
      <c r="O9" s="451"/>
      <c r="P9" s="451"/>
      <c r="Q9" s="452"/>
      <c r="R9" s="453">
        <v>4145</v>
      </c>
      <c r="S9" s="454"/>
      <c r="T9" s="454"/>
      <c r="U9" s="454"/>
      <c r="V9" s="455"/>
      <c r="W9" s="363" t="s">
        <v>108</v>
      </c>
      <c r="X9" s="364"/>
      <c r="Y9" s="364"/>
      <c r="Z9" s="364"/>
      <c r="AA9" s="364"/>
      <c r="AB9" s="364"/>
      <c r="AC9" s="364"/>
      <c r="AD9" s="364"/>
      <c r="AE9" s="364"/>
      <c r="AF9" s="364"/>
      <c r="AG9" s="364"/>
      <c r="AH9" s="364"/>
      <c r="AI9" s="364"/>
      <c r="AJ9" s="364"/>
      <c r="AK9" s="364"/>
      <c r="AL9" s="365"/>
      <c r="AM9" s="435" t="s">
        <v>109</v>
      </c>
      <c r="AN9" s="436"/>
      <c r="AO9" s="436"/>
      <c r="AP9" s="436"/>
      <c r="AQ9" s="436"/>
      <c r="AR9" s="436"/>
      <c r="AS9" s="436"/>
      <c r="AT9" s="437"/>
      <c r="AU9" s="438" t="s">
        <v>90</v>
      </c>
      <c r="AV9" s="439"/>
      <c r="AW9" s="439"/>
      <c r="AX9" s="439"/>
      <c r="AY9" s="440" t="s">
        <v>110</v>
      </c>
      <c r="AZ9" s="441"/>
      <c r="BA9" s="441"/>
      <c r="BB9" s="441"/>
      <c r="BC9" s="441"/>
      <c r="BD9" s="441"/>
      <c r="BE9" s="441"/>
      <c r="BF9" s="441"/>
      <c r="BG9" s="441"/>
      <c r="BH9" s="441"/>
      <c r="BI9" s="441"/>
      <c r="BJ9" s="441"/>
      <c r="BK9" s="441"/>
      <c r="BL9" s="441"/>
      <c r="BM9" s="442"/>
      <c r="BN9" s="406">
        <v>-23991</v>
      </c>
      <c r="BO9" s="407"/>
      <c r="BP9" s="407"/>
      <c r="BQ9" s="407"/>
      <c r="BR9" s="407"/>
      <c r="BS9" s="407"/>
      <c r="BT9" s="407"/>
      <c r="BU9" s="408"/>
      <c r="BV9" s="406">
        <v>161486</v>
      </c>
      <c r="BW9" s="407"/>
      <c r="BX9" s="407"/>
      <c r="BY9" s="407"/>
      <c r="BZ9" s="407"/>
      <c r="CA9" s="407"/>
      <c r="CB9" s="407"/>
      <c r="CC9" s="408"/>
      <c r="CD9" s="409" t="s">
        <v>111</v>
      </c>
      <c r="CE9" s="410"/>
      <c r="CF9" s="410"/>
      <c r="CG9" s="410"/>
      <c r="CH9" s="410"/>
      <c r="CI9" s="410"/>
      <c r="CJ9" s="410"/>
      <c r="CK9" s="410"/>
      <c r="CL9" s="410"/>
      <c r="CM9" s="410"/>
      <c r="CN9" s="410"/>
      <c r="CO9" s="410"/>
      <c r="CP9" s="410"/>
      <c r="CQ9" s="410"/>
      <c r="CR9" s="410"/>
      <c r="CS9" s="411"/>
      <c r="CT9" s="403">
        <v>12.8</v>
      </c>
      <c r="CU9" s="404"/>
      <c r="CV9" s="404"/>
      <c r="CW9" s="404"/>
      <c r="CX9" s="404"/>
      <c r="CY9" s="404"/>
      <c r="CZ9" s="404"/>
      <c r="DA9" s="405"/>
      <c r="DB9" s="403">
        <v>13.3</v>
      </c>
      <c r="DC9" s="404"/>
      <c r="DD9" s="404"/>
      <c r="DE9" s="404"/>
      <c r="DF9" s="404"/>
      <c r="DG9" s="404"/>
      <c r="DH9" s="404"/>
      <c r="DI9" s="405"/>
    </row>
    <row r="10" spans="1:119" ht="18.75" customHeight="1" thickBot="1" x14ac:dyDescent="0.2">
      <c r="A10" s="180"/>
      <c r="B10" s="400"/>
      <c r="C10" s="401"/>
      <c r="D10" s="401"/>
      <c r="E10" s="401"/>
      <c r="F10" s="401"/>
      <c r="G10" s="401"/>
      <c r="H10" s="401"/>
      <c r="I10" s="401"/>
      <c r="J10" s="401"/>
      <c r="K10" s="449"/>
      <c r="L10" s="456" t="s">
        <v>112</v>
      </c>
      <c r="M10" s="436"/>
      <c r="N10" s="436"/>
      <c r="O10" s="436"/>
      <c r="P10" s="436"/>
      <c r="Q10" s="437"/>
      <c r="R10" s="457">
        <v>4659</v>
      </c>
      <c r="S10" s="458"/>
      <c r="T10" s="458"/>
      <c r="U10" s="458"/>
      <c r="V10" s="459"/>
      <c r="W10" s="394"/>
      <c r="X10" s="395"/>
      <c r="Y10" s="395"/>
      <c r="Z10" s="395"/>
      <c r="AA10" s="395"/>
      <c r="AB10" s="395"/>
      <c r="AC10" s="395"/>
      <c r="AD10" s="395"/>
      <c r="AE10" s="395"/>
      <c r="AF10" s="395"/>
      <c r="AG10" s="395"/>
      <c r="AH10" s="395"/>
      <c r="AI10" s="395"/>
      <c r="AJ10" s="395"/>
      <c r="AK10" s="395"/>
      <c r="AL10" s="398"/>
      <c r="AM10" s="435" t="s">
        <v>113</v>
      </c>
      <c r="AN10" s="436"/>
      <c r="AO10" s="436"/>
      <c r="AP10" s="436"/>
      <c r="AQ10" s="436"/>
      <c r="AR10" s="436"/>
      <c r="AS10" s="436"/>
      <c r="AT10" s="437"/>
      <c r="AU10" s="438" t="s">
        <v>114</v>
      </c>
      <c r="AV10" s="439"/>
      <c r="AW10" s="439"/>
      <c r="AX10" s="439"/>
      <c r="AY10" s="440" t="s">
        <v>115</v>
      </c>
      <c r="AZ10" s="441"/>
      <c r="BA10" s="441"/>
      <c r="BB10" s="441"/>
      <c r="BC10" s="441"/>
      <c r="BD10" s="441"/>
      <c r="BE10" s="441"/>
      <c r="BF10" s="441"/>
      <c r="BG10" s="441"/>
      <c r="BH10" s="441"/>
      <c r="BI10" s="441"/>
      <c r="BJ10" s="441"/>
      <c r="BK10" s="441"/>
      <c r="BL10" s="441"/>
      <c r="BM10" s="442"/>
      <c r="BN10" s="406">
        <v>30</v>
      </c>
      <c r="BO10" s="407"/>
      <c r="BP10" s="407"/>
      <c r="BQ10" s="407"/>
      <c r="BR10" s="407"/>
      <c r="BS10" s="407"/>
      <c r="BT10" s="407"/>
      <c r="BU10" s="408"/>
      <c r="BV10" s="406">
        <v>27</v>
      </c>
      <c r="BW10" s="407"/>
      <c r="BX10" s="407"/>
      <c r="BY10" s="407"/>
      <c r="BZ10" s="407"/>
      <c r="CA10" s="407"/>
      <c r="CB10" s="407"/>
      <c r="CC10" s="408"/>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0"/>
      <c r="C11" s="401"/>
      <c r="D11" s="401"/>
      <c r="E11" s="401"/>
      <c r="F11" s="401"/>
      <c r="G11" s="401"/>
      <c r="H11" s="401"/>
      <c r="I11" s="401"/>
      <c r="J11" s="401"/>
      <c r="K11" s="449"/>
      <c r="L11" s="460" t="s">
        <v>117</v>
      </c>
      <c r="M11" s="461"/>
      <c r="N11" s="461"/>
      <c r="O11" s="461"/>
      <c r="P11" s="461"/>
      <c r="Q11" s="462"/>
      <c r="R11" s="463" t="s">
        <v>118</v>
      </c>
      <c r="S11" s="464"/>
      <c r="T11" s="464"/>
      <c r="U11" s="464"/>
      <c r="V11" s="465"/>
      <c r="W11" s="394"/>
      <c r="X11" s="395"/>
      <c r="Y11" s="395"/>
      <c r="Z11" s="395"/>
      <c r="AA11" s="395"/>
      <c r="AB11" s="395"/>
      <c r="AC11" s="395"/>
      <c r="AD11" s="395"/>
      <c r="AE11" s="395"/>
      <c r="AF11" s="395"/>
      <c r="AG11" s="395"/>
      <c r="AH11" s="395"/>
      <c r="AI11" s="395"/>
      <c r="AJ11" s="395"/>
      <c r="AK11" s="395"/>
      <c r="AL11" s="398"/>
      <c r="AM11" s="435" t="s">
        <v>119</v>
      </c>
      <c r="AN11" s="436"/>
      <c r="AO11" s="436"/>
      <c r="AP11" s="436"/>
      <c r="AQ11" s="436"/>
      <c r="AR11" s="436"/>
      <c r="AS11" s="436"/>
      <c r="AT11" s="437"/>
      <c r="AU11" s="438" t="s">
        <v>114</v>
      </c>
      <c r="AV11" s="439"/>
      <c r="AW11" s="439"/>
      <c r="AX11" s="439"/>
      <c r="AY11" s="440" t="s">
        <v>120</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121</v>
      </c>
      <c r="CE11" s="410"/>
      <c r="CF11" s="410"/>
      <c r="CG11" s="410"/>
      <c r="CH11" s="410"/>
      <c r="CI11" s="410"/>
      <c r="CJ11" s="410"/>
      <c r="CK11" s="410"/>
      <c r="CL11" s="410"/>
      <c r="CM11" s="410"/>
      <c r="CN11" s="410"/>
      <c r="CO11" s="410"/>
      <c r="CP11" s="410"/>
      <c r="CQ11" s="410"/>
      <c r="CR11" s="410"/>
      <c r="CS11" s="411"/>
      <c r="CT11" s="446" t="s">
        <v>122</v>
      </c>
      <c r="CU11" s="447"/>
      <c r="CV11" s="447"/>
      <c r="CW11" s="447"/>
      <c r="CX11" s="447"/>
      <c r="CY11" s="447"/>
      <c r="CZ11" s="447"/>
      <c r="DA11" s="448"/>
      <c r="DB11" s="446" t="s">
        <v>122</v>
      </c>
      <c r="DC11" s="447"/>
      <c r="DD11" s="447"/>
      <c r="DE11" s="447"/>
      <c r="DF11" s="447"/>
      <c r="DG11" s="447"/>
      <c r="DH11" s="447"/>
      <c r="DI11" s="448"/>
    </row>
    <row r="12" spans="1:119" ht="18.75" customHeight="1" x14ac:dyDescent="0.15">
      <c r="A12" s="180"/>
      <c r="B12" s="466" t="s">
        <v>123</v>
      </c>
      <c r="C12" s="467"/>
      <c r="D12" s="467"/>
      <c r="E12" s="467"/>
      <c r="F12" s="467"/>
      <c r="G12" s="467"/>
      <c r="H12" s="467"/>
      <c r="I12" s="467"/>
      <c r="J12" s="467"/>
      <c r="K12" s="468"/>
      <c r="L12" s="475" t="s">
        <v>124</v>
      </c>
      <c r="M12" s="476"/>
      <c r="N12" s="476"/>
      <c r="O12" s="476"/>
      <c r="P12" s="476"/>
      <c r="Q12" s="477"/>
      <c r="R12" s="478">
        <v>3789</v>
      </c>
      <c r="S12" s="479"/>
      <c r="T12" s="479"/>
      <c r="U12" s="479"/>
      <c r="V12" s="480"/>
      <c r="W12" s="481" t="s">
        <v>1</v>
      </c>
      <c r="X12" s="439"/>
      <c r="Y12" s="439"/>
      <c r="Z12" s="439"/>
      <c r="AA12" s="439"/>
      <c r="AB12" s="482"/>
      <c r="AC12" s="483" t="s">
        <v>125</v>
      </c>
      <c r="AD12" s="484"/>
      <c r="AE12" s="484"/>
      <c r="AF12" s="484"/>
      <c r="AG12" s="485"/>
      <c r="AH12" s="483" t="s">
        <v>126</v>
      </c>
      <c r="AI12" s="484"/>
      <c r="AJ12" s="484"/>
      <c r="AK12" s="484"/>
      <c r="AL12" s="486"/>
      <c r="AM12" s="435" t="s">
        <v>127</v>
      </c>
      <c r="AN12" s="436"/>
      <c r="AO12" s="436"/>
      <c r="AP12" s="436"/>
      <c r="AQ12" s="436"/>
      <c r="AR12" s="436"/>
      <c r="AS12" s="436"/>
      <c r="AT12" s="437"/>
      <c r="AU12" s="438" t="s">
        <v>114</v>
      </c>
      <c r="AV12" s="439"/>
      <c r="AW12" s="439"/>
      <c r="AX12" s="439"/>
      <c r="AY12" s="440" t="s">
        <v>128</v>
      </c>
      <c r="AZ12" s="441"/>
      <c r="BA12" s="441"/>
      <c r="BB12" s="441"/>
      <c r="BC12" s="441"/>
      <c r="BD12" s="441"/>
      <c r="BE12" s="441"/>
      <c r="BF12" s="441"/>
      <c r="BG12" s="441"/>
      <c r="BH12" s="441"/>
      <c r="BI12" s="441"/>
      <c r="BJ12" s="441"/>
      <c r="BK12" s="441"/>
      <c r="BL12" s="441"/>
      <c r="BM12" s="442"/>
      <c r="BN12" s="406">
        <v>0</v>
      </c>
      <c r="BO12" s="407"/>
      <c r="BP12" s="407"/>
      <c r="BQ12" s="407"/>
      <c r="BR12" s="407"/>
      <c r="BS12" s="407"/>
      <c r="BT12" s="407"/>
      <c r="BU12" s="408"/>
      <c r="BV12" s="406">
        <v>0</v>
      </c>
      <c r="BW12" s="407"/>
      <c r="BX12" s="407"/>
      <c r="BY12" s="407"/>
      <c r="BZ12" s="407"/>
      <c r="CA12" s="407"/>
      <c r="CB12" s="407"/>
      <c r="CC12" s="408"/>
      <c r="CD12" s="409" t="s">
        <v>129</v>
      </c>
      <c r="CE12" s="410"/>
      <c r="CF12" s="410"/>
      <c r="CG12" s="410"/>
      <c r="CH12" s="410"/>
      <c r="CI12" s="410"/>
      <c r="CJ12" s="410"/>
      <c r="CK12" s="410"/>
      <c r="CL12" s="410"/>
      <c r="CM12" s="410"/>
      <c r="CN12" s="410"/>
      <c r="CO12" s="410"/>
      <c r="CP12" s="410"/>
      <c r="CQ12" s="410"/>
      <c r="CR12" s="410"/>
      <c r="CS12" s="411"/>
      <c r="CT12" s="446" t="s">
        <v>122</v>
      </c>
      <c r="CU12" s="447"/>
      <c r="CV12" s="447"/>
      <c r="CW12" s="447"/>
      <c r="CX12" s="447"/>
      <c r="CY12" s="447"/>
      <c r="CZ12" s="447"/>
      <c r="DA12" s="448"/>
      <c r="DB12" s="446" t="s">
        <v>122</v>
      </c>
      <c r="DC12" s="447"/>
      <c r="DD12" s="447"/>
      <c r="DE12" s="447"/>
      <c r="DF12" s="447"/>
      <c r="DG12" s="447"/>
      <c r="DH12" s="447"/>
      <c r="DI12" s="448"/>
    </row>
    <row r="13" spans="1:119" ht="18.75" customHeight="1" x14ac:dyDescent="0.15">
      <c r="A13" s="180"/>
      <c r="B13" s="469"/>
      <c r="C13" s="470"/>
      <c r="D13" s="470"/>
      <c r="E13" s="470"/>
      <c r="F13" s="470"/>
      <c r="G13" s="470"/>
      <c r="H13" s="470"/>
      <c r="I13" s="470"/>
      <c r="J13" s="470"/>
      <c r="K13" s="471"/>
      <c r="L13" s="189"/>
      <c r="M13" s="497" t="s">
        <v>130</v>
      </c>
      <c r="N13" s="498"/>
      <c r="O13" s="498"/>
      <c r="P13" s="498"/>
      <c r="Q13" s="499"/>
      <c r="R13" s="490">
        <v>3746</v>
      </c>
      <c r="S13" s="491"/>
      <c r="T13" s="491"/>
      <c r="U13" s="491"/>
      <c r="V13" s="492"/>
      <c r="W13" s="422" t="s">
        <v>131</v>
      </c>
      <c r="X13" s="423"/>
      <c r="Y13" s="423"/>
      <c r="Z13" s="423"/>
      <c r="AA13" s="423"/>
      <c r="AB13" s="413"/>
      <c r="AC13" s="457">
        <v>490</v>
      </c>
      <c r="AD13" s="458"/>
      <c r="AE13" s="458"/>
      <c r="AF13" s="458"/>
      <c r="AG13" s="500"/>
      <c r="AH13" s="457">
        <v>546</v>
      </c>
      <c r="AI13" s="458"/>
      <c r="AJ13" s="458"/>
      <c r="AK13" s="458"/>
      <c r="AL13" s="459"/>
      <c r="AM13" s="435" t="s">
        <v>132</v>
      </c>
      <c r="AN13" s="436"/>
      <c r="AO13" s="436"/>
      <c r="AP13" s="436"/>
      <c r="AQ13" s="436"/>
      <c r="AR13" s="436"/>
      <c r="AS13" s="436"/>
      <c r="AT13" s="437"/>
      <c r="AU13" s="438" t="s">
        <v>114</v>
      </c>
      <c r="AV13" s="439"/>
      <c r="AW13" s="439"/>
      <c r="AX13" s="439"/>
      <c r="AY13" s="440" t="s">
        <v>133</v>
      </c>
      <c r="AZ13" s="441"/>
      <c r="BA13" s="441"/>
      <c r="BB13" s="441"/>
      <c r="BC13" s="441"/>
      <c r="BD13" s="441"/>
      <c r="BE13" s="441"/>
      <c r="BF13" s="441"/>
      <c r="BG13" s="441"/>
      <c r="BH13" s="441"/>
      <c r="BI13" s="441"/>
      <c r="BJ13" s="441"/>
      <c r="BK13" s="441"/>
      <c r="BL13" s="441"/>
      <c r="BM13" s="442"/>
      <c r="BN13" s="406">
        <v>-23961</v>
      </c>
      <c r="BO13" s="407"/>
      <c r="BP13" s="407"/>
      <c r="BQ13" s="407"/>
      <c r="BR13" s="407"/>
      <c r="BS13" s="407"/>
      <c r="BT13" s="407"/>
      <c r="BU13" s="408"/>
      <c r="BV13" s="406">
        <v>161513</v>
      </c>
      <c r="BW13" s="407"/>
      <c r="BX13" s="407"/>
      <c r="BY13" s="407"/>
      <c r="BZ13" s="407"/>
      <c r="CA13" s="407"/>
      <c r="CB13" s="407"/>
      <c r="CC13" s="408"/>
      <c r="CD13" s="409" t="s">
        <v>134</v>
      </c>
      <c r="CE13" s="410"/>
      <c r="CF13" s="410"/>
      <c r="CG13" s="410"/>
      <c r="CH13" s="410"/>
      <c r="CI13" s="410"/>
      <c r="CJ13" s="410"/>
      <c r="CK13" s="410"/>
      <c r="CL13" s="410"/>
      <c r="CM13" s="410"/>
      <c r="CN13" s="410"/>
      <c r="CO13" s="410"/>
      <c r="CP13" s="410"/>
      <c r="CQ13" s="410"/>
      <c r="CR13" s="410"/>
      <c r="CS13" s="411"/>
      <c r="CT13" s="403">
        <v>6.1</v>
      </c>
      <c r="CU13" s="404"/>
      <c r="CV13" s="404"/>
      <c r="CW13" s="404"/>
      <c r="CX13" s="404"/>
      <c r="CY13" s="404"/>
      <c r="CZ13" s="404"/>
      <c r="DA13" s="405"/>
      <c r="DB13" s="403">
        <v>6.2</v>
      </c>
      <c r="DC13" s="404"/>
      <c r="DD13" s="404"/>
      <c r="DE13" s="404"/>
      <c r="DF13" s="404"/>
      <c r="DG13" s="404"/>
      <c r="DH13" s="404"/>
      <c r="DI13" s="405"/>
    </row>
    <row r="14" spans="1:119" ht="18.75" customHeight="1" thickBot="1" x14ac:dyDescent="0.2">
      <c r="A14" s="180"/>
      <c r="B14" s="469"/>
      <c r="C14" s="470"/>
      <c r="D14" s="470"/>
      <c r="E14" s="470"/>
      <c r="F14" s="470"/>
      <c r="G14" s="470"/>
      <c r="H14" s="470"/>
      <c r="I14" s="470"/>
      <c r="J14" s="470"/>
      <c r="K14" s="471"/>
      <c r="L14" s="487" t="s">
        <v>135</v>
      </c>
      <c r="M14" s="488"/>
      <c r="N14" s="488"/>
      <c r="O14" s="488"/>
      <c r="P14" s="488"/>
      <c r="Q14" s="489"/>
      <c r="R14" s="490">
        <v>3890</v>
      </c>
      <c r="S14" s="491"/>
      <c r="T14" s="491"/>
      <c r="U14" s="491"/>
      <c r="V14" s="492"/>
      <c r="W14" s="396"/>
      <c r="X14" s="397"/>
      <c r="Y14" s="397"/>
      <c r="Z14" s="397"/>
      <c r="AA14" s="397"/>
      <c r="AB14" s="386"/>
      <c r="AC14" s="493">
        <v>23.5</v>
      </c>
      <c r="AD14" s="494"/>
      <c r="AE14" s="494"/>
      <c r="AF14" s="494"/>
      <c r="AG14" s="495"/>
      <c r="AH14" s="493">
        <v>23.8</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136</v>
      </c>
      <c r="CE14" s="502"/>
      <c r="CF14" s="502"/>
      <c r="CG14" s="502"/>
      <c r="CH14" s="502"/>
      <c r="CI14" s="502"/>
      <c r="CJ14" s="502"/>
      <c r="CK14" s="502"/>
      <c r="CL14" s="502"/>
      <c r="CM14" s="502"/>
      <c r="CN14" s="502"/>
      <c r="CO14" s="502"/>
      <c r="CP14" s="502"/>
      <c r="CQ14" s="502"/>
      <c r="CR14" s="502"/>
      <c r="CS14" s="503"/>
      <c r="CT14" s="504" t="s">
        <v>122</v>
      </c>
      <c r="CU14" s="505"/>
      <c r="CV14" s="505"/>
      <c r="CW14" s="505"/>
      <c r="CX14" s="505"/>
      <c r="CY14" s="505"/>
      <c r="CZ14" s="505"/>
      <c r="DA14" s="506"/>
      <c r="DB14" s="504" t="s">
        <v>122</v>
      </c>
      <c r="DC14" s="505"/>
      <c r="DD14" s="505"/>
      <c r="DE14" s="505"/>
      <c r="DF14" s="505"/>
      <c r="DG14" s="505"/>
      <c r="DH14" s="505"/>
      <c r="DI14" s="506"/>
    </row>
    <row r="15" spans="1:119" ht="18.75" customHeight="1" x14ac:dyDescent="0.15">
      <c r="A15" s="180"/>
      <c r="B15" s="469"/>
      <c r="C15" s="470"/>
      <c r="D15" s="470"/>
      <c r="E15" s="470"/>
      <c r="F15" s="470"/>
      <c r="G15" s="470"/>
      <c r="H15" s="470"/>
      <c r="I15" s="470"/>
      <c r="J15" s="470"/>
      <c r="K15" s="471"/>
      <c r="L15" s="189"/>
      <c r="M15" s="497" t="s">
        <v>130</v>
      </c>
      <c r="N15" s="498"/>
      <c r="O15" s="498"/>
      <c r="P15" s="498"/>
      <c r="Q15" s="499"/>
      <c r="R15" s="490">
        <v>3860</v>
      </c>
      <c r="S15" s="491"/>
      <c r="T15" s="491"/>
      <c r="U15" s="491"/>
      <c r="V15" s="492"/>
      <c r="W15" s="422" t="s">
        <v>137</v>
      </c>
      <c r="X15" s="423"/>
      <c r="Y15" s="423"/>
      <c r="Z15" s="423"/>
      <c r="AA15" s="423"/>
      <c r="AB15" s="413"/>
      <c r="AC15" s="457">
        <v>244</v>
      </c>
      <c r="AD15" s="458"/>
      <c r="AE15" s="458"/>
      <c r="AF15" s="458"/>
      <c r="AG15" s="500"/>
      <c r="AH15" s="457">
        <v>283</v>
      </c>
      <c r="AI15" s="458"/>
      <c r="AJ15" s="458"/>
      <c r="AK15" s="458"/>
      <c r="AL15" s="459"/>
      <c r="AM15" s="435"/>
      <c r="AN15" s="436"/>
      <c r="AO15" s="436"/>
      <c r="AP15" s="436"/>
      <c r="AQ15" s="436"/>
      <c r="AR15" s="436"/>
      <c r="AS15" s="436"/>
      <c r="AT15" s="437"/>
      <c r="AU15" s="438"/>
      <c r="AV15" s="439"/>
      <c r="AW15" s="439"/>
      <c r="AX15" s="439"/>
      <c r="AY15" s="366" t="s">
        <v>138</v>
      </c>
      <c r="AZ15" s="367"/>
      <c r="BA15" s="367"/>
      <c r="BB15" s="367"/>
      <c r="BC15" s="367"/>
      <c r="BD15" s="367"/>
      <c r="BE15" s="367"/>
      <c r="BF15" s="367"/>
      <c r="BG15" s="367"/>
      <c r="BH15" s="367"/>
      <c r="BI15" s="367"/>
      <c r="BJ15" s="367"/>
      <c r="BK15" s="367"/>
      <c r="BL15" s="367"/>
      <c r="BM15" s="368"/>
      <c r="BN15" s="369">
        <v>541220</v>
      </c>
      <c r="BO15" s="370"/>
      <c r="BP15" s="370"/>
      <c r="BQ15" s="370"/>
      <c r="BR15" s="370"/>
      <c r="BS15" s="370"/>
      <c r="BT15" s="370"/>
      <c r="BU15" s="371"/>
      <c r="BV15" s="369">
        <v>543357</v>
      </c>
      <c r="BW15" s="370"/>
      <c r="BX15" s="370"/>
      <c r="BY15" s="370"/>
      <c r="BZ15" s="370"/>
      <c r="CA15" s="370"/>
      <c r="CB15" s="370"/>
      <c r="CC15" s="371"/>
      <c r="CD15" s="507" t="s">
        <v>139</v>
      </c>
      <c r="CE15" s="508"/>
      <c r="CF15" s="508"/>
      <c r="CG15" s="508"/>
      <c r="CH15" s="508"/>
      <c r="CI15" s="508"/>
      <c r="CJ15" s="508"/>
      <c r="CK15" s="508"/>
      <c r="CL15" s="508"/>
      <c r="CM15" s="508"/>
      <c r="CN15" s="508"/>
      <c r="CO15" s="508"/>
      <c r="CP15" s="508"/>
      <c r="CQ15" s="508"/>
      <c r="CR15" s="508"/>
      <c r="CS15" s="509"/>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69"/>
      <c r="C16" s="470"/>
      <c r="D16" s="470"/>
      <c r="E16" s="470"/>
      <c r="F16" s="470"/>
      <c r="G16" s="470"/>
      <c r="H16" s="470"/>
      <c r="I16" s="470"/>
      <c r="J16" s="470"/>
      <c r="K16" s="471"/>
      <c r="L16" s="487" t="s">
        <v>140</v>
      </c>
      <c r="M16" s="510"/>
      <c r="N16" s="510"/>
      <c r="O16" s="510"/>
      <c r="P16" s="510"/>
      <c r="Q16" s="511"/>
      <c r="R16" s="512" t="s">
        <v>141</v>
      </c>
      <c r="S16" s="513"/>
      <c r="T16" s="513"/>
      <c r="U16" s="513"/>
      <c r="V16" s="514"/>
      <c r="W16" s="396"/>
      <c r="X16" s="397"/>
      <c r="Y16" s="397"/>
      <c r="Z16" s="397"/>
      <c r="AA16" s="397"/>
      <c r="AB16" s="386"/>
      <c r="AC16" s="493">
        <v>11.7</v>
      </c>
      <c r="AD16" s="494"/>
      <c r="AE16" s="494"/>
      <c r="AF16" s="494"/>
      <c r="AG16" s="495"/>
      <c r="AH16" s="493">
        <v>12.3</v>
      </c>
      <c r="AI16" s="494"/>
      <c r="AJ16" s="494"/>
      <c r="AK16" s="494"/>
      <c r="AL16" s="496"/>
      <c r="AM16" s="435"/>
      <c r="AN16" s="436"/>
      <c r="AO16" s="436"/>
      <c r="AP16" s="436"/>
      <c r="AQ16" s="436"/>
      <c r="AR16" s="436"/>
      <c r="AS16" s="436"/>
      <c r="AT16" s="437"/>
      <c r="AU16" s="438"/>
      <c r="AV16" s="439"/>
      <c r="AW16" s="439"/>
      <c r="AX16" s="439"/>
      <c r="AY16" s="440" t="s">
        <v>142</v>
      </c>
      <c r="AZ16" s="441"/>
      <c r="BA16" s="441"/>
      <c r="BB16" s="441"/>
      <c r="BC16" s="441"/>
      <c r="BD16" s="441"/>
      <c r="BE16" s="441"/>
      <c r="BF16" s="441"/>
      <c r="BG16" s="441"/>
      <c r="BH16" s="441"/>
      <c r="BI16" s="441"/>
      <c r="BJ16" s="441"/>
      <c r="BK16" s="441"/>
      <c r="BL16" s="441"/>
      <c r="BM16" s="442"/>
      <c r="BN16" s="406">
        <v>3695664</v>
      </c>
      <c r="BO16" s="407"/>
      <c r="BP16" s="407"/>
      <c r="BQ16" s="407"/>
      <c r="BR16" s="407"/>
      <c r="BS16" s="407"/>
      <c r="BT16" s="407"/>
      <c r="BU16" s="408"/>
      <c r="BV16" s="406">
        <v>3705931</v>
      </c>
      <c r="BW16" s="407"/>
      <c r="BX16" s="407"/>
      <c r="BY16" s="407"/>
      <c r="BZ16" s="407"/>
      <c r="CA16" s="407"/>
      <c r="CB16" s="407"/>
      <c r="CC16" s="408"/>
      <c r="CD16" s="193"/>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80"/>
      <c r="B17" s="472"/>
      <c r="C17" s="473"/>
      <c r="D17" s="473"/>
      <c r="E17" s="473"/>
      <c r="F17" s="473"/>
      <c r="G17" s="473"/>
      <c r="H17" s="473"/>
      <c r="I17" s="473"/>
      <c r="J17" s="473"/>
      <c r="K17" s="474"/>
      <c r="L17" s="194"/>
      <c r="M17" s="517" t="s">
        <v>143</v>
      </c>
      <c r="N17" s="518"/>
      <c r="O17" s="518"/>
      <c r="P17" s="518"/>
      <c r="Q17" s="519"/>
      <c r="R17" s="512" t="s">
        <v>144</v>
      </c>
      <c r="S17" s="513"/>
      <c r="T17" s="513"/>
      <c r="U17" s="513"/>
      <c r="V17" s="514"/>
      <c r="W17" s="422" t="s">
        <v>145</v>
      </c>
      <c r="X17" s="423"/>
      <c r="Y17" s="423"/>
      <c r="Z17" s="423"/>
      <c r="AA17" s="423"/>
      <c r="AB17" s="413"/>
      <c r="AC17" s="457">
        <v>1348</v>
      </c>
      <c r="AD17" s="458"/>
      <c r="AE17" s="458"/>
      <c r="AF17" s="458"/>
      <c r="AG17" s="500"/>
      <c r="AH17" s="457">
        <v>1465</v>
      </c>
      <c r="AI17" s="458"/>
      <c r="AJ17" s="458"/>
      <c r="AK17" s="458"/>
      <c r="AL17" s="459"/>
      <c r="AM17" s="435"/>
      <c r="AN17" s="436"/>
      <c r="AO17" s="436"/>
      <c r="AP17" s="436"/>
      <c r="AQ17" s="436"/>
      <c r="AR17" s="436"/>
      <c r="AS17" s="436"/>
      <c r="AT17" s="437"/>
      <c r="AU17" s="438"/>
      <c r="AV17" s="439"/>
      <c r="AW17" s="439"/>
      <c r="AX17" s="439"/>
      <c r="AY17" s="440" t="s">
        <v>146</v>
      </c>
      <c r="AZ17" s="441"/>
      <c r="BA17" s="441"/>
      <c r="BB17" s="441"/>
      <c r="BC17" s="441"/>
      <c r="BD17" s="441"/>
      <c r="BE17" s="441"/>
      <c r="BF17" s="441"/>
      <c r="BG17" s="441"/>
      <c r="BH17" s="441"/>
      <c r="BI17" s="441"/>
      <c r="BJ17" s="441"/>
      <c r="BK17" s="441"/>
      <c r="BL17" s="441"/>
      <c r="BM17" s="442"/>
      <c r="BN17" s="406">
        <v>650066</v>
      </c>
      <c r="BO17" s="407"/>
      <c r="BP17" s="407"/>
      <c r="BQ17" s="407"/>
      <c r="BR17" s="407"/>
      <c r="BS17" s="407"/>
      <c r="BT17" s="407"/>
      <c r="BU17" s="408"/>
      <c r="BV17" s="406">
        <v>652831</v>
      </c>
      <c r="BW17" s="407"/>
      <c r="BX17" s="407"/>
      <c r="BY17" s="407"/>
      <c r="BZ17" s="407"/>
      <c r="CA17" s="407"/>
      <c r="CB17" s="407"/>
      <c r="CC17" s="408"/>
      <c r="CD17" s="193"/>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80"/>
      <c r="B18" s="528" t="s">
        <v>147</v>
      </c>
      <c r="C18" s="449"/>
      <c r="D18" s="449"/>
      <c r="E18" s="529"/>
      <c r="F18" s="529"/>
      <c r="G18" s="529"/>
      <c r="H18" s="529"/>
      <c r="I18" s="529"/>
      <c r="J18" s="529"/>
      <c r="K18" s="529"/>
      <c r="L18" s="530">
        <v>672.09</v>
      </c>
      <c r="M18" s="530"/>
      <c r="N18" s="530"/>
      <c r="O18" s="530"/>
      <c r="P18" s="530"/>
      <c r="Q18" s="530"/>
      <c r="R18" s="531"/>
      <c r="S18" s="531"/>
      <c r="T18" s="531"/>
      <c r="U18" s="531"/>
      <c r="V18" s="532"/>
      <c r="W18" s="424"/>
      <c r="X18" s="425"/>
      <c r="Y18" s="425"/>
      <c r="Z18" s="425"/>
      <c r="AA18" s="425"/>
      <c r="AB18" s="416"/>
      <c r="AC18" s="533">
        <v>64.7</v>
      </c>
      <c r="AD18" s="534"/>
      <c r="AE18" s="534"/>
      <c r="AF18" s="534"/>
      <c r="AG18" s="535"/>
      <c r="AH18" s="533">
        <v>63.9</v>
      </c>
      <c r="AI18" s="534"/>
      <c r="AJ18" s="534"/>
      <c r="AK18" s="534"/>
      <c r="AL18" s="536"/>
      <c r="AM18" s="435"/>
      <c r="AN18" s="436"/>
      <c r="AO18" s="436"/>
      <c r="AP18" s="436"/>
      <c r="AQ18" s="436"/>
      <c r="AR18" s="436"/>
      <c r="AS18" s="436"/>
      <c r="AT18" s="437"/>
      <c r="AU18" s="438"/>
      <c r="AV18" s="439"/>
      <c r="AW18" s="439"/>
      <c r="AX18" s="439"/>
      <c r="AY18" s="440" t="s">
        <v>148</v>
      </c>
      <c r="AZ18" s="441"/>
      <c r="BA18" s="441"/>
      <c r="BB18" s="441"/>
      <c r="BC18" s="441"/>
      <c r="BD18" s="441"/>
      <c r="BE18" s="441"/>
      <c r="BF18" s="441"/>
      <c r="BG18" s="441"/>
      <c r="BH18" s="441"/>
      <c r="BI18" s="441"/>
      <c r="BJ18" s="441"/>
      <c r="BK18" s="441"/>
      <c r="BL18" s="441"/>
      <c r="BM18" s="442"/>
      <c r="BN18" s="406">
        <v>3003939</v>
      </c>
      <c r="BO18" s="407"/>
      <c r="BP18" s="407"/>
      <c r="BQ18" s="407"/>
      <c r="BR18" s="407"/>
      <c r="BS18" s="407"/>
      <c r="BT18" s="407"/>
      <c r="BU18" s="408"/>
      <c r="BV18" s="406">
        <v>3030482</v>
      </c>
      <c r="BW18" s="407"/>
      <c r="BX18" s="407"/>
      <c r="BY18" s="407"/>
      <c r="BZ18" s="407"/>
      <c r="CA18" s="407"/>
      <c r="CB18" s="407"/>
      <c r="CC18" s="408"/>
      <c r="CD18" s="193"/>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80"/>
      <c r="B19" s="528" t="s">
        <v>149</v>
      </c>
      <c r="C19" s="449"/>
      <c r="D19" s="449"/>
      <c r="E19" s="529"/>
      <c r="F19" s="529"/>
      <c r="G19" s="529"/>
      <c r="H19" s="529"/>
      <c r="I19" s="529"/>
      <c r="J19" s="529"/>
      <c r="K19" s="529"/>
      <c r="L19" s="537">
        <v>6</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150</v>
      </c>
      <c r="AZ19" s="441"/>
      <c r="BA19" s="441"/>
      <c r="BB19" s="441"/>
      <c r="BC19" s="441"/>
      <c r="BD19" s="441"/>
      <c r="BE19" s="441"/>
      <c r="BF19" s="441"/>
      <c r="BG19" s="441"/>
      <c r="BH19" s="441"/>
      <c r="BI19" s="441"/>
      <c r="BJ19" s="441"/>
      <c r="BK19" s="441"/>
      <c r="BL19" s="441"/>
      <c r="BM19" s="442"/>
      <c r="BN19" s="406">
        <v>4599028</v>
      </c>
      <c r="BO19" s="407"/>
      <c r="BP19" s="407"/>
      <c r="BQ19" s="407"/>
      <c r="BR19" s="407"/>
      <c r="BS19" s="407"/>
      <c r="BT19" s="407"/>
      <c r="BU19" s="408"/>
      <c r="BV19" s="406">
        <v>4563195</v>
      </c>
      <c r="BW19" s="407"/>
      <c r="BX19" s="407"/>
      <c r="BY19" s="407"/>
      <c r="BZ19" s="407"/>
      <c r="CA19" s="407"/>
      <c r="CB19" s="407"/>
      <c r="CC19" s="408"/>
      <c r="CD19" s="193"/>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80"/>
      <c r="B20" s="528" t="s">
        <v>151</v>
      </c>
      <c r="C20" s="449"/>
      <c r="D20" s="449"/>
      <c r="E20" s="529"/>
      <c r="F20" s="529"/>
      <c r="G20" s="529"/>
      <c r="H20" s="529"/>
      <c r="I20" s="529"/>
      <c r="J20" s="529"/>
      <c r="K20" s="529"/>
      <c r="L20" s="537">
        <v>1912</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3"/>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80"/>
      <c r="B21" s="546" t="s">
        <v>152</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3"/>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x14ac:dyDescent="0.15">
      <c r="A22" s="180"/>
      <c r="B22" s="576" t="s">
        <v>153</v>
      </c>
      <c r="C22" s="550"/>
      <c r="D22" s="551"/>
      <c r="E22" s="418" t="s">
        <v>1</v>
      </c>
      <c r="F22" s="423"/>
      <c r="G22" s="423"/>
      <c r="H22" s="423"/>
      <c r="I22" s="423"/>
      <c r="J22" s="423"/>
      <c r="K22" s="413"/>
      <c r="L22" s="418" t="s">
        <v>154</v>
      </c>
      <c r="M22" s="423"/>
      <c r="N22" s="423"/>
      <c r="O22" s="423"/>
      <c r="P22" s="413"/>
      <c r="Q22" s="581" t="s">
        <v>155</v>
      </c>
      <c r="R22" s="582"/>
      <c r="S22" s="582"/>
      <c r="T22" s="582"/>
      <c r="U22" s="582"/>
      <c r="V22" s="583"/>
      <c r="W22" s="549" t="s">
        <v>156</v>
      </c>
      <c r="X22" s="550"/>
      <c r="Y22" s="551"/>
      <c r="Z22" s="418" t="s">
        <v>1</v>
      </c>
      <c r="AA22" s="423"/>
      <c r="AB22" s="423"/>
      <c r="AC22" s="423"/>
      <c r="AD22" s="423"/>
      <c r="AE22" s="423"/>
      <c r="AF22" s="423"/>
      <c r="AG22" s="413"/>
      <c r="AH22" s="587" t="s">
        <v>157</v>
      </c>
      <c r="AI22" s="423"/>
      <c r="AJ22" s="423"/>
      <c r="AK22" s="423"/>
      <c r="AL22" s="413"/>
      <c r="AM22" s="587" t="s">
        <v>158</v>
      </c>
      <c r="AN22" s="588"/>
      <c r="AO22" s="588"/>
      <c r="AP22" s="588"/>
      <c r="AQ22" s="588"/>
      <c r="AR22" s="589"/>
      <c r="AS22" s="581" t="s">
        <v>155</v>
      </c>
      <c r="AT22" s="582"/>
      <c r="AU22" s="582"/>
      <c r="AV22" s="582"/>
      <c r="AW22" s="582"/>
      <c r="AX22" s="593"/>
      <c r="AY22" s="366" t="s">
        <v>159</v>
      </c>
      <c r="AZ22" s="367"/>
      <c r="BA22" s="367"/>
      <c r="BB22" s="367"/>
      <c r="BC22" s="367"/>
      <c r="BD22" s="367"/>
      <c r="BE22" s="367"/>
      <c r="BF22" s="367"/>
      <c r="BG22" s="367"/>
      <c r="BH22" s="367"/>
      <c r="BI22" s="367"/>
      <c r="BJ22" s="367"/>
      <c r="BK22" s="367"/>
      <c r="BL22" s="367"/>
      <c r="BM22" s="368"/>
      <c r="BN22" s="369">
        <v>4312241</v>
      </c>
      <c r="BO22" s="370"/>
      <c r="BP22" s="370"/>
      <c r="BQ22" s="370"/>
      <c r="BR22" s="370"/>
      <c r="BS22" s="370"/>
      <c r="BT22" s="370"/>
      <c r="BU22" s="371"/>
      <c r="BV22" s="369">
        <v>4647237</v>
      </c>
      <c r="BW22" s="370"/>
      <c r="BX22" s="370"/>
      <c r="BY22" s="370"/>
      <c r="BZ22" s="370"/>
      <c r="CA22" s="370"/>
      <c r="CB22" s="370"/>
      <c r="CC22" s="371"/>
      <c r="CD22" s="193"/>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x14ac:dyDescent="0.15">
      <c r="A23" s="180"/>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160</v>
      </c>
      <c r="AZ23" s="441"/>
      <c r="BA23" s="441"/>
      <c r="BB23" s="441"/>
      <c r="BC23" s="441"/>
      <c r="BD23" s="441"/>
      <c r="BE23" s="441"/>
      <c r="BF23" s="441"/>
      <c r="BG23" s="441"/>
      <c r="BH23" s="441"/>
      <c r="BI23" s="441"/>
      <c r="BJ23" s="441"/>
      <c r="BK23" s="441"/>
      <c r="BL23" s="441"/>
      <c r="BM23" s="442"/>
      <c r="BN23" s="406">
        <v>4218304</v>
      </c>
      <c r="BO23" s="407"/>
      <c r="BP23" s="407"/>
      <c r="BQ23" s="407"/>
      <c r="BR23" s="407"/>
      <c r="BS23" s="407"/>
      <c r="BT23" s="407"/>
      <c r="BU23" s="408"/>
      <c r="BV23" s="406">
        <v>4543201</v>
      </c>
      <c r="BW23" s="407"/>
      <c r="BX23" s="407"/>
      <c r="BY23" s="407"/>
      <c r="BZ23" s="407"/>
      <c r="CA23" s="407"/>
      <c r="CB23" s="407"/>
      <c r="CC23" s="408"/>
      <c r="CD23" s="193"/>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80"/>
      <c r="B24" s="577"/>
      <c r="C24" s="553"/>
      <c r="D24" s="554"/>
      <c r="E24" s="456" t="s">
        <v>161</v>
      </c>
      <c r="F24" s="436"/>
      <c r="G24" s="436"/>
      <c r="H24" s="436"/>
      <c r="I24" s="436"/>
      <c r="J24" s="436"/>
      <c r="K24" s="437"/>
      <c r="L24" s="457">
        <v>1</v>
      </c>
      <c r="M24" s="458"/>
      <c r="N24" s="458"/>
      <c r="O24" s="458"/>
      <c r="P24" s="500"/>
      <c r="Q24" s="457">
        <v>7300</v>
      </c>
      <c r="R24" s="458"/>
      <c r="S24" s="458"/>
      <c r="T24" s="458"/>
      <c r="U24" s="458"/>
      <c r="V24" s="500"/>
      <c r="W24" s="552"/>
      <c r="X24" s="553"/>
      <c r="Y24" s="554"/>
      <c r="Z24" s="456" t="s">
        <v>162</v>
      </c>
      <c r="AA24" s="436"/>
      <c r="AB24" s="436"/>
      <c r="AC24" s="436"/>
      <c r="AD24" s="436"/>
      <c r="AE24" s="436"/>
      <c r="AF24" s="436"/>
      <c r="AG24" s="437"/>
      <c r="AH24" s="457">
        <v>91</v>
      </c>
      <c r="AI24" s="458"/>
      <c r="AJ24" s="458"/>
      <c r="AK24" s="458"/>
      <c r="AL24" s="500"/>
      <c r="AM24" s="457">
        <v>272454</v>
      </c>
      <c r="AN24" s="458"/>
      <c r="AO24" s="458"/>
      <c r="AP24" s="458"/>
      <c r="AQ24" s="458"/>
      <c r="AR24" s="500"/>
      <c r="AS24" s="457">
        <v>2994</v>
      </c>
      <c r="AT24" s="458"/>
      <c r="AU24" s="458"/>
      <c r="AV24" s="458"/>
      <c r="AW24" s="458"/>
      <c r="AX24" s="459"/>
      <c r="AY24" s="522" t="s">
        <v>163</v>
      </c>
      <c r="AZ24" s="523"/>
      <c r="BA24" s="523"/>
      <c r="BB24" s="523"/>
      <c r="BC24" s="523"/>
      <c r="BD24" s="523"/>
      <c r="BE24" s="523"/>
      <c r="BF24" s="523"/>
      <c r="BG24" s="523"/>
      <c r="BH24" s="523"/>
      <c r="BI24" s="523"/>
      <c r="BJ24" s="523"/>
      <c r="BK24" s="523"/>
      <c r="BL24" s="523"/>
      <c r="BM24" s="524"/>
      <c r="BN24" s="406">
        <v>2932350</v>
      </c>
      <c r="BO24" s="407"/>
      <c r="BP24" s="407"/>
      <c r="BQ24" s="407"/>
      <c r="BR24" s="407"/>
      <c r="BS24" s="407"/>
      <c r="BT24" s="407"/>
      <c r="BU24" s="408"/>
      <c r="BV24" s="406">
        <v>3079778</v>
      </c>
      <c r="BW24" s="407"/>
      <c r="BX24" s="407"/>
      <c r="BY24" s="407"/>
      <c r="BZ24" s="407"/>
      <c r="CA24" s="407"/>
      <c r="CB24" s="407"/>
      <c r="CC24" s="408"/>
      <c r="CD24" s="193"/>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x14ac:dyDescent="0.15">
      <c r="A25" s="180"/>
      <c r="B25" s="577"/>
      <c r="C25" s="553"/>
      <c r="D25" s="554"/>
      <c r="E25" s="456" t="s">
        <v>164</v>
      </c>
      <c r="F25" s="436"/>
      <c r="G25" s="436"/>
      <c r="H25" s="436"/>
      <c r="I25" s="436"/>
      <c r="J25" s="436"/>
      <c r="K25" s="437"/>
      <c r="L25" s="457">
        <v>1</v>
      </c>
      <c r="M25" s="458"/>
      <c r="N25" s="458"/>
      <c r="O25" s="458"/>
      <c r="P25" s="500"/>
      <c r="Q25" s="457">
        <v>6000</v>
      </c>
      <c r="R25" s="458"/>
      <c r="S25" s="458"/>
      <c r="T25" s="458"/>
      <c r="U25" s="458"/>
      <c r="V25" s="500"/>
      <c r="W25" s="552"/>
      <c r="X25" s="553"/>
      <c r="Y25" s="554"/>
      <c r="Z25" s="456" t="s">
        <v>165</v>
      </c>
      <c r="AA25" s="436"/>
      <c r="AB25" s="436"/>
      <c r="AC25" s="436"/>
      <c r="AD25" s="436"/>
      <c r="AE25" s="436"/>
      <c r="AF25" s="436"/>
      <c r="AG25" s="437"/>
      <c r="AH25" s="457" t="s">
        <v>122</v>
      </c>
      <c r="AI25" s="458"/>
      <c r="AJ25" s="458"/>
      <c r="AK25" s="458"/>
      <c r="AL25" s="500"/>
      <c r="AM25" s="457" t="s">
        <v>122</v>
      </c>
      <c r="AN25" s="458"/>
      <c r="AO25" s="458"/>
      <c r="AP25" s="458"/>
      <c r="AQ25" s="458"/>
      <c r="AR25" s="500"/>
      <c r="AS25" s="457" t="s">
        <v>122</v>
      </c>
      <c r="AT25" s="458"/>
      <c r="AU25" s="458"/>
      <c r="AV25" s="458"/>
      <c r="AW25" s="458"/>
      <c r="AX25" s="459"/>
      <c r="AY25" s="366" t="s">
        <v>166</v>
      </c>
      <c r="AZ25" s="367"/>
      <c r="BA25" s="367"/>
      <c r="BB25" s="367"/>
      <c r="BC25" s="367"/>
      <c r="BD25" s="367"/>
      <c r="BE25" s="367"/>
      <c r="BF25" s="367"/>
      <c r="BG25" s="367"/>
      <c r="BH25" s="367"/>
      <c r="BI25" s="367"/>
      <c r="BJ25" s="367"/>
      <c r="BK25" s="367"/>
      <c r="BL25" s="367"/>
      <c r="BM25" s="368"/>
      <c r="BN25" s="369">
        <v>182859</v>
      </c>
      <c r="BO25" s="370"/>
      <c r="BP25" s="370"/>
      <c r="BQ25" s="370"/>
      <c r="BR25" s="370"/>
      <c r="BS25" s="370"/>
      <c r="BT25" s="370"/>
      <c r="BU25" s="371"/>
      <c r="BV25" s="369">
        <v>187772</v>
      </c>
      <c r="BW25" s="370"/>
      <c r="BX25" s="370"/>
      <c r="BY25" s="370"/>
      <c r="BZ25" s="370"/>
      <c r="CA25" s="370"/>
      <c r="CB25" s="370"/>
      <c r="CC25" s="371"/>
      <c r="CD25" s="193"/>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x14ac:dyDescent="0.15">
      <c r="A26" s="180"/>
      <c r="B26" s="577"/>
      <c r="C26" s="553"/>
      <c r="D26" s="554"/>
      <c r="E26" s="456" t="s">
        <v>167</v>
      </c>
      <c r="F26" s="436"/>
      <c r="G26" s="436"/>
      <c r="H26" s="436"/>
      <c r="I26" s="436"/>
      <c r="J26" s="436"/>
      <c r="K26" s="437"/>
      <c r="L26" s="457">
        <v>1</v>
      </c>
      <c r="M26" s="458"/>
      <c r="N26" s="458"/>
      <c r="O26" s="458"/>
      <c r="P26" s="500"/>
      <c r="Q26" s="457">
        <v>5600</v>
      </c>
      <c r="R26" s="458"/>
      <c r="S26" s="458"/>
      <c r="T26" s="458"/>
      <c r="U26" s="458"/>
      <c r="V26" s="500"/>
      <c r="W26" s="552"/>
      <c r="X26" s="553"/>
      <c r="Y26" s="554"/>
      <c r="Z26" s="456" t="s">
        <v>168</v>
      </c>
      <c r="AA26" s="558"/>
      <c r="AB26" s="558"/>
      <c r="AC26" s="558"/>
      <c r="AD26" s="558"/>
      <c r="AE26" s="558"/>
      <c r="AF26" s="558"/>
      <c r="AG26" s="559"/>
      <c r="AH26" s="457">
        <v>6</v>
      </c>
      <c r="AI26" s="458"/>
      <c r="AJ26" s="458"/>
      <c r="AK26" s="458"/>
      <c r="AL26" s="500"/>
      <c r="AM26" s="457">
        <v>18630</v>
      </c>
      <c r="AN26" s="458"/>
      <c r="AO26" s="458"/>
      <c r="AP26" s="458"/>
      <c r="AQ26" s="458"/>
      <c r="AR26" s="500"/>
      <c r="AS26" s="457">
        <v>3105</v>
      </c>
      <c r="AT26" s="458"/>
      <c r="AU26" s="458"/>
      <c r="AV26" s="458"/>
      <c r="AW26" s="458"/>
      <c r="AX26" s="459"/>
      <c r="AY26" s="409" t="s">
        <v>169</v>
      </c>
      <c r="AZ26" s="410"/>
      <c r="BA26" s="410"/>
      <c r="BB26" s="410"/>
      <c r="BC26" s="410"/>
      <c r="BD26" s="410"/>
      <c r="BE26" s="410"/>
      <c r="BF26" s="410"/>
      <c r="BG26" s="410"/>
      <c r="BH26" s="410"/>
      <c r="BI26" s="410"/>
      <c r="BJ26" s="410"/>
      <c r="BK26" s="410"/>
      <c r="BL26" s="410"/>
      <c r="BM26" s="411"/>
      <c r="BN26" s="406" t="s">
        <v>122</v>
      </c>
      <c r="BO26" s="407"/>
      <c r="BP26" s="407"/>
      <c r="BQ26" s="407"/>
      <c r="BR26" s="407"/>
      <c r="BS26" s="407"/>
      <c r="BT26" s="407"/>
      <c r="BU26" s="408"/>
      <c r="BV26" s="406" t="s">
        <v>122</v>
      </c>
      <c r="BW26" s="407"/>
      <c r="BX26" s="407"/>
      <c r="BY26" s="407"/>
      <c r="BZ26" s="407"/>
      <c r="CA26" s="407"/>
      <c r="CB26" s="407"/>
      <c r="CC26" s="408"/>
      <c r="CD26" s="193"/>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80"/>
      <c r="B27" s="577"/>
      <c r="C27" s="553"/>
      <c r="D27" s="554"/>
      <c r="E27" s="456" t="s">
        <v>170</v>
      </c>
      <c r="F27" s="436"/>
      <c r="G27" s="436"/>
      <c r="H27" s="436"/>
      <c r="I27" s="436"/>
      <c r="J27" s="436"/>
      <c r="K27" s="437"/>
      <c r="L27" s="457">
        <v>1</v>
      </c>
      <c r="M27" s="458"/>
      <c r="N27" s="458"/>
      <c r="O27" s="458"/>
      <c r="P27" s="500"/>
      <c r="Q27" s="457">
        <v>2500</v>
      </c>
      <c r="R27" s="458"/>
      <c r="S27" s="458"/>
      <c r="T27" s="458"/>
      <c r="U27" s="458"/>
      <c r="V27" s="500"/>
      <c r="W27" s="552"/>
      <c r="X27" s="553"/>
      <c r="Y27" s="554"/>
      <c r="Z27" s="456" t="s">
        <v>171</v>
      </c>
      <c r="AA27" s="436"/>
      <c r="AB27" s="436"/>
      <c r="AC27" s="436"/>
      <c r="AD27" s="436"/>
      <c r="AE27" s="436"/>
      <c r="AF27" s="436"/>
      <c r="AG27" s="437"/>
      <c r="AH27" s="457">
        <v>11</v>
      </c>
      <c r="AI27" s="458"/>
      <c r="AJ27" s="458"/>
      <c r="AK27" s="458"/>
      <c r="AL27" s="500"/>
      <c r="AM27" s="457">
        <v>29062</v>
      </c>
      <c r="AN27" s="458"/>
      <c r="AO27" s="458"/>
      <c r="AP27" s="458"/>
      <c r="AQ27" s="458"/>
      <c r="AR27" s="500"/>
      <c r="AS27" s="457">
        <v>2642</v>
      </c>
      <c r="AT27" s="458"/>
      <c r="AU27" s="458"/>
      <c r="AV27" s="458"/>
      <c r="AW27" s="458"/>
      <c r="AX27" s="459"/>
      <c r="AY27" s="501" t="s">
        <v>172</v>
      </c>
      <c r="AZ27" s="502"/>
      <c r="BA27" s="502"/>
      <c r="BB27" s="502"/>
      <c r="BC27" s="502"/>
      <c r="BD27" s="502"/>
      <c r="BE27" s="502"/>
      <c r="BF27" s="502"/>
      <c r="BG27" s="502"/>
      <c r="BH27" s="502"/>
      <c r="BI27" s="502"/>
      <c r="BJ27" s="502"/>
      <c r="BK27" s="502"/>
      <c r="BL27" s="502"/>
      <c r="BM27" s="503"/>
      <c r="BN27" s="525" t="s">
        <v>122</v>
      </c>
      <c r="BO27" s="526"/>
      <c r="BP27" s="526"/>
      <c r="BQ27" s="526"/>
      <c r="BR27" s="526"/>
      <c r="BS27" s="526"/>
      <c r="BT27" s="526"/>
      <c r="BU27" s="527"/>
      <c r="BV27" s="525" t="s">
        <v>122</v>
      </c>
      <c r="BW27" s="526"/>
      <c r="BX27" s="526"/>
      <c r="BY27" s="526"/>
      <c r="BZ27" s="526"/>
      <c r="CA27" s="526"/>
      <c r="CB27" s="526"/>
      <c r="CC27" s="527"/>
      <c r="CD27" s="195"/>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x14ac:dyDescent="0.15">
      <c r="A28" s="180"/>
      <c r="B28" s="577"/>
      <c r="C28" s="553"/>
      <c r="D28" s="554"/>
      <c r="E28" s="456" t="s">
        <v>173</v>
      </c>
      <c r="F28" s="436"/>
      <c r="G28" s="436"/>
      <c r="H28" s="436"/>
      <c r="I28" s="436"/>
      <c r="J28" s="436"/>
      <c r="K28" s="437"/>
      <c r="L28" s="457">
        <v>1</v>
      </c>
      <c r="M28" s="458"/>
      <c r="N28" s="458"/>
      <c r="O28" s="458"/>
      <c r="P28" s="500"/>
      <c r="Q28" s="457">
        <v>2000</v>
      </c>
      <c r="R28" s="458"/>
      <c r="S28" s="458"/>
      <c r="T28" s="458"/>
      <c r="U28" s="458"/>
      <c r="V28" s="500"/>
      <c r="W28" s="552"/>
      <c r="X28" s="553"/>
      <c r="Y28" s="554"/>
      <c r="Z28" s="456" t="s">
        <v>174</v>
      </c>
      <c r="AA28" s="436"/>
      <c r="AB28" s="436"/>
      <c r="AC28" s="436"/>
      <c r="AD28" s="436"/>
      <c r="AE28" s="436"/>
      <c r="AF28" s="436"/>
      <c r="AG28" s="437"/>
      <c r="AH28" s="457" t="s">
        <v>122</v>
      </c>
      <c r="AI28" s="458"/>
      <c r="AJ28" s="458"/>
      <c r="AK28" s="458"/>
      <c r="AL28" s="500"/>
      <c r="AM28" s="457" t="s">
        <v>122</v>
      </c>
      <c r="AN28" s="458"/>
      <c r="AO28" s="458"/>
      <c r="AP28" s="458"/>
      <c r="AQ28" s="458"/>
      <c r="AR28" s="500"/>
      <c r="AS28" s="457" t="s">
        <v>122</v>
      </c>
      <c r="AT28" s="458"/>
      <c r="AU28" s="458"/>
      <c r="AV28" s="458"/>
      <c r="AW28" s="458"/>
      <c r="AX28" s="459"/>
      <c r="AY28" s="560" t="s">
        <v>175</v>
      </c>
      <c r="AZ28" s="561"/>
      <c r="BA28" s="561"/>
      <c r="BB28" s="562"/>
      <c r="BC28" s="366" t="s">
        <v>46</v>
      </c>
      <c r="BD28" s="367"/>
      <c r="BE28" s="367"/>
      <c r="BF28" s="367"/>
      <c r="BG28" s="367"/>
      <c r="BH28" s="367"/>
      <c r="BI28" s="367"/>
      <c r="BJ28" s="367"/>
      <c r="BK28" s="367"/>
      <c r="BL28" s="367"/>
      <c r="BM28" s="368"/>
      <c r="BN28" s="369">
        <v>1803440</v>
      </c>
      <c r="BO28" s="370"/>
      <c r="BP28" s="370"/>
      <c r="BQ28" s="370"/>
      <c r="BR28" s="370"/>
      <c r="BS28" s="370"/>
      <c r="BT28" s="370"/>
      <c r="BU28" s="371"/>
      <c r="BV28" s="369">
        <v>1525710</v>
      </c>
      <c r="BW28" s="370"/>
      <c r="BX28" s="370"/>
      <c r="BY28" s="370"/>
      <c r="BZ28" s="370"/>
      <c r="CA28" s="370"/>
      <c r="CB28" s="370"/>
      <c r="CC28" s="371"/>
      <c r="CD28" s="193"/>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x14ac:dyDescent="0.15">
      <c r="A29" s="180"/>
      <c r="B29" s="577"/>
      <c r="C29" s="553"/>
      <c r="D29" s="554"/>
      <c r="E29" s="456" t="s">
        <v>176</v>
      </c>
      <c r="F29" s="436"/>
      <c r="G29" s="436"/>
      <c r="H29" s="436"/>
      <c r="I29" s="436"/>
      <c r="J29" s="436"/>
      <c r="K29" s="437"/>
      <c r="L29" s="457">
        <v>9</v>
      </c>
      <c r="M29" s="458"/>
      <c r="N29" s="458"/>
      <c r="O29" s="458"/>
      <c r="P29" s="500"/>
      <c r="Q29" s="457">
        <v>1750</v>
      </c>
      <c r="R29" s="458"/>
      <c r="S29" s="458"/>
      <c r="T29" s="458"/>
      <c r="U29" s="458"/>
      <c r="V29" s="500"/>
      <c r="W29" s="555"/>
      <c r="X29" s="556"/>
      <c r="Y29" s="557"/>
      <c r="Z29" s="456" t="s">
        <v>177</v>
      </c>
      <c r="AA29" s="436"/>
      <c r="AB29" s="436"/>
      <c r="AC29" s="436"/>
      <c r="AD29" s="436"/>
      <c r="AE29" s="436"/>
      <c r="AF29" s="436"/>
      <c r="AG29" s="437"/>
      <c r="AH29" s="457">
        <v>102</v>
      </c>
      <c r="AI29" s="458"/>
      <c r="AJ29" s="458"/>
      <c r="AK29" s="458"/>
      <c r="AL29" s="500"/>
      <c r="AM29" s="457">
        <v>301516</v>
      </c>
      <c r="AN29" s="458"/>
      <c r="AO29" s="458"/>
      <c r="AP29" s="458"/>
      <c r="AQ29" s="458"/>
      <c r="AR29" s="500"/>
      <c r="AS29" s="457">
        <v>2956</v>
      </c>
      <c r="AT29" s="458"/>
      <c r="AU29" s="458"/>
      <c r="AV29" s="458"/>
      <c r="AW29" s="458"/>
      <c r="AX29" s="459"/>
      <c r="AY29" s="563"/>
      <c r="AZ29" s="564"/>
      <c r="BA29" s="564"/>
      <c r="BB29" s="565"/>
      <c r="BC29" s="440" t="s">
        <v>178</v>
      </c>
      <c r="BD29" s="441"/>
      <c r="BE29" s="441"/>
      <c r="BF29" s="441"/>
      <c r="BG29" s="441"/>
      <c r="BH29" s="441"/>
      <c r="BI29" s="441"/>
      <c r="BJ29" s="441"/>
      <c r="BK29" s="441"/>
      <c r="BL29" s="441"/>
      <c r="BM29" s="442"/>
      <c r="BN29" s="406">
        <v>525465</v>
      </c>
      <c r="BO29" s="407"/>
      <c r="BP29" s="407"/>
      <c r="BQ29" s="407"/>
      <c r="BR29" s="407"/>
      <c r="BS29" s="407"/>
      <c r="BT29" s="407"/>
      <c r="BU29" s="408"/>
      <c r="BV29" s="406">
        <v>511803</v>
      </c>
      <c r="BW29" s="407"/>
      <c r="BX29" s="407"/>
      <c r="BY29" s="407"/>
      <c r="BZ29" s="407"/>
      <c r="CA29" s="407"/>
      <c r="CB29" s="407"/>
      <c r="CC29" s="408"/>
      <c r="CD29" s="195"/>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80"/>
      <c r="B30" s="578"/>
      <c r="C30" s="579"/>
      <c r="D30" s="580"/>
      <c r="E30" s="460"/>
      <c r="F30" s="461"/>
      <c r="G30" s="461"/>
      <c r="H30" s="461"/>
      <c r="I30" s="461"/>
      <c r="J30" s="461"/>
      <c r="K30" s="462"/>
      <c r="L30" s="570"/>
      <c r="M30" s="571"/>
      <c r="N30" s="571"/>
      <c r="O30" s="571"/>
      <c r="P30" s="572"/>
      <c r="Q30" s="570"/>
      <c r="R30" s="571"/>
      <c r="S30" s="571"/>
      <c r="T30" s="571"/>
      <c r="U30" s="571"/>
      <c r="V30" s="572"/>
      <c r="W30" s="573" t="s">
        <v>179</v>
      </c>
      <c r="X30" s="574"/>
      <c r="Y30" s="574"/>
      <c r="Z30" s="574"/>
      <c r="AA30" s="574"/>
      <c r="AB30" s="574"/>
      <c r="AC30" s="574"/>
      <c r="AD30" s="574"/>
      <c r="AE30" s="574"/>
      <c r="AF30" s="574"/>
      <c r="AG30" s="575"/>
      <c r="AH30" s="533">
        <v>95.4</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48</v>
      </c>
      <c r="BD30" s="523"/>
      <c r="BE30" s="523"/>
      <c r="BF30" s="523"/>
      <c r="BG30" s="523"/>
      <c r="BH30" s="523"/>
      <c r="BI30" s="523"/>
      <c r="BJ30" s="523"/>
      <c r="BK30" s="523"/>
      <c r="BL30" s="523"/>
      <c r="BM30" s="524"/>
      <c r="BN30" s="525">
        <v>2549035</v>
      </c>
      <c r="BO30" s="526"/>
      <c r="BP30" s="526"/>
      <c r="BQ30" s="526"/>
      <c r="BR30" s="526"/>
      <c r="BS30" s="526"/>
      <c r="BT30" s="526"/>
      <c r="BU30" s="527"/>
      <c r="BV30" s="525">
        <v>2524750</v>
      </c>
      <c r="BW30" s="526"/>
      <c r="BX30" s="526"/>
      <c r="BY30" s="526"/>
      <c r="BZ30" s="526"/>
      <c r="CA30" s="526"/>
      <c r="CB30" s="526"/>
      <c r="CC30" s="527"/>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69" t="s">
        <v>180</v>
      </c>
      <c r="D32" s="569"/>
      <c r="E32" s="569"/>
      <c r="F32" s="569"/>
      <c r="G32" s="569"/>
      <c r="H32" s="569"/>
      <c r="I32" s="569"/>
      <c r="J32" s="569"/>
      <c r="K32" s="569"/>
      <c r="L32" s="569"/>
      <c r="M32" s="569"/>
      <c r="N32" s="569"/>
      <c r="O32" s="569"/>
      <c r="P32" s="569"/>
      <c r="Q32" s="569"/>
      <c r="R32" s="569"/>
      <c r="S32" s="569"/>
      <c r="U32" s="410" t="s">
        <v>181</v>
      </c>
      <c r="V32" s="410"/>
      <c r="W32" s="410"/>
      <c r="X32" s="410"/>
      <c r="Y32" s="410"/>
      <c r="Z32" s="410"/>
      <c r="AA32" s="410"/>
      <c r="AB32" s="410"/>
      <c r="AC32" s="410"/>
      <c r="AD32" s="410"/>
      <c r="AE32" s="410"/>
      <c r="AF32" s="410"/>
      <c r="AG32" s="410"/>
      <c r="AH32" s="410"/>
      <c r="AI32" s="410"/>
      <c r="AJ32" s="410"/>
      <c r="AK32" s="410"/>
      <c r="AM32" s="410" t="s">
        <v>182</v>
      </c>
      <c r="AN32" s="410"/>
      <c r="AO32" s="410"/>
      <c r="AP32" s="410"/>
      <c r="AQ32" s="410"/>
      <c r="AR32" s="410"/>
      <c r="AS32" s="410"/>
      <c r="AT32" s="410"/>
      <c r="AU32" s="410"/>
      <c r="AV32" s="410"/>
      <c r="AW32" s="410"/>
      <c r="AX32" s="410"/>
      <c r="AY32" s="410"/>
      <c r="AZ32" s="410"/>
      <c r="BA32" s="410"/>
      <c r="BB32" s="410"/>
      <c r="BC32" s="410"/>
      <c r="BE32" s="410" t="s">
        <v>183</v>
      </c>
      <c r="BF32" s="410"/>
      <c r="BG32" s="410"/>
      <c r="BH32" s="410"/>
      <c r="BI32" s="410"/>
      <c r="BJ32" s="410"/>
      <c r="BK32" s="410"/>
      <c r="BL32" s="410"/>
      <c r="BM32" s="410"/>
      <c r="BN32" s="410"/>
      <c r="BO32" s="410"/>
      <c r="BP32" s="410"/>
      <c r="BQ32" s="410"/>
      <c r="BR32" s="410"/>
      <c r="BS32" s="410"/>
      <c r="BT32" s="410"/>
      <c r="BU32" s="410"/>
      <c r="BW32" s="410" t="s">
        <v>184</v>
      </c>
      <c r="BX32" s="410"/>
      <c r="BY32" s="410"/>
      <c r="BZ32" s="410"/>
      <c r="CA32" s="410"/>
      <c r="CB32" s="410"/>
      <c r="CC32" s="410"/>
      <c r="CD32" s="410"/>
      <c r="CE32" s="410"/>
      <c r="CF32" s="410"/>
      <c r="CG32" s="410"/>
      <c r="CH32" s="410"/>
      <c r="CI32" s="410"/>
      <c r="CJ32" s="410"/>
      <c r="CK32" s="410"/>
      <c r="CL32" s="410"/>
      <c r="CM32" s="410"/>
      <c r="CO32" s="410" t="s">
        <v>185</v>
      </c>
      <c r="CP32" s="410"/>
      <c r="CQ32" s="410"/>
      <c r="CR32" s="410"/>
      <c r="CS32" s="410"/>
      <c r="CT32" s="410"/>
      <c r="CU32" s="410"/>
      <c r="CV32" s="410"/>
      <c r="CW32" s="410"/>
      <c r="CX32" s="410"/>
      <c r="CY32" s="410"/>
      <c r="CZ32" s="410"/>
      <c r="DA32" s="410"/>
      <c r="DB32" s="410"/>
      <c r="DC32" s="410"/>
      <c r="DD32" s="410"/>
      <c r="DE32" s="410"/>
      <c r="DI32" s="203"/>
    </row>
    <row r="33" spans="1:113" ht="13.5" customHeight="1" x14ac:dyDescent="0.15">
      <c r="A33" s="180"/>
      <c r="B33" s="204"/>
      <c r="C33" s="430" t="s">
        <v>186</v>
      </c>
      <c r="D33" s="430"/>
      <c r="E33" s="395" t="s">
        <v>187</v>
      </c>
      <c r="F33" s="395"/>
      <c r="G33" s="395"/>
      <c r="H33" s="395"/>
      <c r="I33" s="395"/>
      <c r="J33" s="395"/>
      <c r="K33" s="395"/>
      <c r="L33" s="395"/>
      <c r="M33" s="395"/>
      <c r="N33" s="395"/>
      <c r="O33" s="395"/>
      <c r="P33" s="395"/>
      <c r="Q33" s="395"/>
      <c r="R33" s="395"/>
      <c r="S33" s="395"/>
      <c r="T33" s="205"/>
      <c r="U33" s="430" t="s">
        <v>186</v>
      </c>
      <c r="V33" s="430"/>
      <c r="W33" s="395" t="s">
        <v>187</v>
      </c>
      <c r="X33" s="395"/>
      <c r="Y33" s="395"/>
      <c r="Z33" s="395"/>
      <c r="AA33" s="395"/>
      <c r="AB33" s="395"/>
      <c r="AC33" s="395"/>
      <c r="AD33" s="395"/>
      <c r="AE33" s="395"/>
      <c r="AF33" s="395"/>
      <c r="AG33" s="395"/>
      <c r="AH33" s="395"/>
      <c r="AI33" s="395"/>
      <c r="AJ33" s="395"/>
      <c r="AK33" s="395"/>
      <c r="AL33" s="205"/>
      <c r="AM33" s="430" t="s">
        <v>186</v>
      </c>
      <c r="AN33" s="430"/>
      <c r="AO33" s="395" t="s">
        <v>187</v>
      </c>
      <c r="AP33" s="395"/>
      <c r="AQ33" s="395"/>
      <c r="AR33" s="395"/>
      <c r="AS33" s="395"/>
      <c r="AT33" s="395"/>
      <c r="AU33" s="395"/>
      <c r="AV33" s="395"/>
      <c r="AW33" s="395"/>
      <c r="AX33" s="395"/>
      <c r="AY33" s="395"/>
      <c r="AZ33" s="395"/>
      <c r="BA33" s="395"/>
      <c r="BB33" s="395"/>
      <c r="BC33" s="395"/>
      <c r="BD33" s="206"/>
      <c r="BE33" s="395" t="s">
        <v>188</v>
      </c>
      <c r="BF33" s="395"/>
      <c r="BG33" s="395" t="s">
        <v>189</v>
      </c>
      <c r="BH33" s="395"/>
      <c r="BI33" s="395"/>
      <c r="BJ33" s="395"/>
      <c r="BK33" s="395"/>
      <c r="BL33" s="395"/>
      <c r="BM33" s="395"/>
      <c r="BN33" s="395"/>
      <c r="BO33" s="395"/>
      <c r="BP33" s="395"/>
      <c r="BQ33" s="395"/>
      <c r="BR33" s="395"/>
      <c r="BS33" s="395"/>
      <c r="BT33" s="395"/>
      <c r="BU33" s="395"/>
      <c r="BV33" s="206"/>
      <c r="BW33" s="430" t="s">
        <v>188</v>
      </c>
      <c r="BX33" s="430"/>
      <c r="BY33" s="395" t="s">
        <v>190</v>
      </c>
      <c r="BZ33" s="395"/>
      <c r="CA33" s="395"/>
      <c r="CB33" s="395"/>
      <c r="CC33" s="395"/>
      <c r="CD33" s="395"/>
      <c r="CE33" s="395"/>
      <c r="CF33" s="395"/>
      <c r="CG33" s="395"/>
      <c r="CH33" s="395"/>
      <c r="CI33" s="395"/>
      <c r="CJ33" s="395"/>
      <c r="CK33" s="395"/>
      <c r="CL33" s="395"/>
      <c r="CM33" s="395"/>
      <c r="CN33" s="205"/>
      <c r="CO33" s="430" t="s">
        <v>186</v>
      </c>
      <c r="CP33" s="430"/>
      <c r="CQ33" s="395" t="s">
        <v>191</v>
      </c>
      <c r="CR33" s="395"/>
      <c r="CS33" s="395"/>
      <c r="CT33" s="395"/>
      <c r="CU33" s="395"/>
      <c r="CV33" s="395"/>
      <c r="CW33" s="395"/>
      <c r="CX33" s="395"/>
      <c r="CY33" s="395"/>
      <c r="CZ33" s="395"/>
      <c r="DA33" s="395"/>
      <c r="DB33" s="395"/>
      <c r="DC33" s="395"/>
      <c r="DD33" s="395"/>
      <c r="DE33" s="395"/>
      <c r="DF33" s="205"/>
      <c r="DG33" s="595" t="s">
        <v>192</v>
      </c>
      <c r="DH33" s="595"/>
      <c r="DI33" s="207"/>
    </row>
    <row r="34" spans="1:113" ht="32.25" customHeight="1" x14ac:dyDescent="0.15">
      <c r="A34" s="180"/>
      <c r="B34" s="20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80"/>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80"/>
      <c r="AM34" s="596">
        <f>IF(AO34="","",MAX(C34:D43,U34:V43)+1)</f>
        <v>5</v>
      </c>
      <c r="AN34" s="596"/>
      <c r="AO34" s="597" t="str">
        <f>IF('各会計、関係団体の財政状況及び健全化判断比率'!B31="","",'各会計、関係団体の財政状況及び健全化判断比率'!B31)</f>
        <v>中央簡易水道事業会計</v>
      </c>
      <c r="AP34" s="597"/>
      <c r="AQ34" s="597"/>
      <c r="AR34" s="597"/>
      <c r="AS34" s="597"/>
      <c r="AT34" s="597"/>
      <c r="AU34" s="597"/>
      <c r="AV34" s="597"/>
      <c r="AW34" s="597"/>
      <c r="AX34" s="597"/>
      <c r="AY34" s="597"/>
      <c r="AZ34" s="597"/>
      <c r="BA34" s="597"/>
      <c r="BB34" s="597"/>
      <c r="BC34" s="597"/>
      <c r="BD34" s="180"/>
      <c r="BE34" s="596">
        <f>IF(BG34="","",MAX(C34:D43,U34:V43,AM34:AN43)+1)</f>
        <v>6</v>
      </c>
      <c r="BF34" s="596"/>
      <c r="BG34" s="597" t="str">
        <f>IF('各会計、関係団体の財政状況及び健全化判断比率'!B32="","",'各会計、関係団体の財政状況及び健全化判断比率'!B32)</f>
        <v>北部簡易水道事業特別会計</v>
      </c>
      <c r="BH34" s="597"/>
      <c r="BI34" s="597"/>
      <c r="BJ34" s="597"/>
      <c r="BK34" s="597"/>
      <c r="BL34" s="597"/>
      <c r="BM34" s="597"/>
      <c r="BN34" s="597"/>
      <c r="BO34" s="597"/>
      <c r="BP34" s="597"/>
      <c r="BQ34" s="597"/>
      <c r="BR34" s="597"/>
      <c r="BS34" s="597"/>
      <c r="BT34" s="597"/>
      <c r="BU34" s="597"/>
      <c r="BV34" s="180"/>
      <c r="BW34" s="596">
        <f>IF(BY34="","",MAX(C34:D43,U34:V43,AM34:AN43,BE34:BF43)+1)</f>
        <v>8</v>
      </c>
      <c r="BX34" s="596"/>
      <c r="BY34" s="597" t="str">
        <f>IF('各会計、関係団体の財政状況及び健全化判断比率'!B68="","",'各会計、関係団体の財政状況及び健全化判断比率'!B68)</f>
        <v>名寄地区衛生施設事務組合</v>
      </c>
      <c r="BZ34" s="597"/>
      <c r="CA34" s="597"/>
      <c r="CB34" s="597"/>
      <c r="CC34" s="597"/>
      <c r="CD34" s="597"/>
      <c r="CE34" s="597"/>
      <c r="CF34" s="597"/>
      <c r="CG34" s="597"/>
      <c r="CH34" s="597"/>
      <c r="CI34" s="597"/>
      <c r="CJ34" s="597"/>
      <c r="CK34" s="597"/>
      <c r="CL34" s="597"/>
      <c r="CM34" s="597"/>
      <c r="CN34" s="180"/>
      <c r="CO34" s="596">
        <f>IF(CQ34="","",MAX(C34:D43,U34:V43,AM34:AN43,BE34:BF43,BW34:BX43)+1)</f>
        <v>12</v>
      </c>
      <c r="CP34" s="596"/>
      <c r="CQ34" s="597" t="str">
        <f>IF('各会計、関係団体の財政状況及び健全化判断比率'!BS7="","",'各会計、関係団体の財政状況及び健全化判断比率'!BS7)</f>
        <v>美深振興公社</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
      </c>
      <c r="DH34" s="598"/>
      <c r="DI34" s="207"/>
    </row>
    <row r="35" spans="1:113" ht="32.25" customHeight="1" x14ac:dyDescent="0.15">
      <c r="A35" s="180"/>
      <c r="B35" s="20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80"/>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80"/>
      <c r="AM35" s="596" t="str">
        <f t="shared" ref="AM35:AM43" si="0">IF(AO35="","",AM34+1)</f>
        <v/>
      </c>
      <c r="AN35" s="596"/>
      <c r="AO35" s="597"/>
      <c r="AP35" s="597"/>
      <c r="AQ35" s="597"/>
      <c r="AR35" s="597"/>
      <c r="AS35" s="597"/>
      <c r="AT35" s="597"/>
      <c r="AU35" s="597"/>
      <c r="AV35" s="597"/>
      <c r="AW35" s="597"/>
      <c r="AX35" s="597"/>
      <c r="AY35" s="597"/>
      <c r="AZ35" s="597"/>
      <c r="BA35" s="597"/>
      <c r="BB35" s="597"/>
      <c r="BC35" s="597"/>
      <c r="BD35" s="180"/>
      <c r="BE35" s="596">
        <f t="shared" ref="BE35:BE43" si="1">IF(BG35="","",BE34+1)</f>
        <v>7</v>
      </c>
      <c r="BF35" s="596"/>
      <c r="BG35" s="597" t="str">
        <f>IF('各会計、関係団体の財政状況及び健全化判断比率'!B33="","",'各会計、関係団体の財政状況及び健全化判断比率'!B33)</f>
        <v>下水道事業特別会計</v>
      </c>
      <c r="BH35" s="597"/>
      <c r="BI35" s="597"/>
      <c r="BJ35" s="597"/>
      <c r="BK35" s="597"/>
      <c r="BL35" s="597"/>
      <c r="BM35" s="597"/>
      <c r="BN35" s="597"/>
      <c r="BO35" s="597"/>
      <c r="BP35" s="597"/>
      <c r="BQ35" s="597"/>
      <c r="BR35" s="597"/>
      <c r="BS35" s="597"/>
      <c r="BT35" s="597"/>
      <c r="BU35" s="597"/>
      <c r="BV35" s="180"/>
      <c r="BW35" s="596">
        <f t="shared" ref="BW35:BW43" si="2">IF(BY35="","",BW34+1)</f>
        <v>9</v>
      </c>
      <c r="BX35" s="596"/>
      <c r="BY35" s="597" t="str">
        <f>IF('各会計、関係団体の財政状況及び健全化判断比率'!B69="","",'各会計、関係団体の財政状況及び健全化判断比率'!B69)</f>
        <v>上川北部消防事務組合</v>
      </c>
      <c r="BZ35" s="597"/>
      <c r="CA35" s="597"/>
      <c r="CB35" s="597"/>
      <c r="CC35" s="597"/>
      <c r="CD35" s="597"/>
      <c r="CE35" s="597"/>
      <c r="CF35" s="597"/>
      <c r="CG35" s="597"/>
      <c r="CH35" s="597"/>
      <c r="CI35" s="597"/>
      <c r="CJ35" s="597"/>
      <c r="CK35" s="597"/>
      <c r="CL35" s="597"/>
      <c r="CM35" s="597"/>
      <c r="CN35" s="180"/>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
      </c>
      <c r="DH35" s="598"/>
      <c r="DI35" s="207"/>
    </row>
    <row r="36" spans="1:113" ht="32.25" customHeight="1" x14ac:dyDescent="0.15">
      <c r="A36" s="180"/>
      <c r="B36" s="20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80"/>
      <c r="U36" s="596">
        <f t="shared" ref="U36:U43" si="4">IF(W36="","",U35+1)</f>
        <v>4</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80"/>
      <c r="AM36" s="596" t="str">
        <f t="shared" si="0"/>
        <v/>
      </c>
      <c r="AN36" s="596"/>
      <c r="AO36" s="597"/>
      <c r="AP36" s="597"/>
      <c r="AQ36" s="597"/>
      <c r="AR36" s="597"/>
      <c r="AS36" s="597"/>
      <c r="AT36" s="597"/>
      <c r="AU36" s="597"/>
      <c r="AV36" s="597"/>
      <c r="AW36" s="597"/>
      <c r="AX36" s="597"/>
      <c r="AY36" s="597"/>
      <c r="AZ36" s="597"/>
      <c r="BA36" s="597"/>
      <c r="BB36" s="597"/>
      <c r="BC36" s="597"/>
      <c r="BD36" s="180"/>
      <c r="BE36" s="596" t="str">
        <f t="shared" si="1"/>
        <v/>
      </c>
      <c r="BF36" s="596"/>
      <c r="BG36" s="597"/>
      <c r="BH36" s="597"/>
      <c r="BI36" s="597"/>
      <c r="BJ36" s="597"/>
      <c r="BK36" s="597"/>
      <c r="BL36" s="597"/>
      <c r="BM36" s="597"/>
      <c r="BN36" s="597"/>
      <c r="BO36" s="597"/>
      <c r="BP36" s="597"/>
      <c r="BQ36" s="597"/>
      <c r="BR36" s="597"/>
      <c r="BS36" s="597"/>
      <c r="BT36" s="597"/>
      <c r="BU36" s="597"/>
      <c r="BV36" s="180"/>
      <c r="BW36" s="596">
        <f t="shared" si="2"/>
        <v>10</v>
      </c>
      <c r="BX36" s="596"/>
      <c r="BY36" s="597" t="str">
        <f>IF('各会計、関係団体の財政状況及び健全化判断比率'!B70="","",'各会計、関係団体の財政状況及び健全化判断比率'!B70)</f>
        <v>上川教育研修センター</v>
      </c>
      <c r="BZ36" s="597"/>
      <c r="CA36" s="597"/>
      <c r="CB36" s="597"/>
      <c r="CC36" s="597"/>
      <c r="CD36" s="597"/>
      <c r="CE36" s="597"/>
      <c r="CF36" s="597"/>
      <c r="CG36" s="597"/>
      <c r="CH36" s="597"/>
      <c r="CI36" s="597"/>
      <c r="CJ36" s="597"/>
      <c r="CK36" s="597"/>
      <c r="CL36" s="597"/>
      <c r="CM36" s="597"/>
      <c r="CN36" s="180"/>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
      </c>
      <c r="DH36" s="598"/>
      <c r="DI36" s="207"/>
    </row>
    <row r="37" spans="1:113" ht="32.25" customHeight="1" x14ac:dyDescent="0.15">
      <c r="A37" s="180"/>
      <c r="B37" s="20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80"/>
      <c r="U37" s="596" t="str">
        <f t="shared" si="4"/>
        <v/>
      </c>
      <c r="V37" s="596"/>
      <c r="W37" s="597"/>
      <c r="X37" s="597"/>
      <c r="Y37" s="597"/>
      <c r="Z37" s="597"/>
      <c r="AA37" s="597"/>
      <c r="AB37" s="597"/>
      <c r="AC37" s="597"/>
      <c r="AD37" s="597"/>
      <c r="AE37" s="597"/>
      <c r="AF37" s="597"/>
      <c r="AG37" s="597"/>
      <c r="AH37" s="597"/>
      <c r="AI37" s="597"/>
      <c r="AJ37" s="597"/>
      <c r="AK37" s="597"/>
      <c r="AL37" s="180"/>
      <c r="AM37" s="596" t="str">
        <f t="shared" si="0"/>
        <v/>
      </c>
      <c r="AN37" s="596"/>
      <c r="AO37" s="597"/>
      <c r="AP37" s="597"/>
      <c r="AQ37" s="597"/>
      <c r="AR37" s="597"/>
      <c r="AS37" s="597"/>
      <c r="AT37" s="597"/>
      <c r="AU37" s="597"/>
      <c r="AV37" s="597"/>
      <c r="AW37" s="597"/>
      <c r="AX37" s="597"/>
      <c r="AY37" s="597"/>
      <c r="AZ37" s="597"/>
      <c r="BA37" s="597"/>
      <c r="BB37" s="597"/>
      <c r="BC37" s="597"/>
      <c r="BD37" s="180"/>
      <c r="BE37" s="596" t="str">
        <f t="shared" si="1"/>
        <v/>
      </c>
      <c r="BF37" s="596"/>
      <c r="BG37" s="597"/>
      <c r="BH37" s="597"/>
      <c r="BI37" s="597"/>
      <c r="BJ37" s="597"/>
      <c r="BK37" s="597"/>
      <c r="BL37" s="597"/>
      <c r="BM37" s="597"/>
      <c r="BN37" s="597"/>
      <c r="BO37" s="597"/>
      <c r="BP37" s="597"/>
      <c r="BQ37" s="597"/>
      <c r="BR37" s="597"/>
      <c r="BS37" s="597"/>
      <c r="BT37" s="597"/>
      <c r="BU37" s="597"/>
      <c r="BV37" s="180"/>
      <c r="BW37" s="596">
        <f t="shared" si="2"/>
        <v>11</v>
      </c>
      <c r="BX37" s="596"/>
      <c r="BY37" s="597" t="str">
        <f>IF('各会計、関係団体の財政状況及び健全化判断比率'!B71="","",'各会計、関係団体の財政状況及び健全化判断比率'!B71)</f>
        <v>上川広域滞納整理機構</v>
      </c>
      <c r="BZ37" s="597"/>
      <c r="CA37" s="597"/>
      <c r="CB37" s="597"/>
      <c r="CC37" s="597"/>
      <c r="CD37" s="597"/>
      <c r="CE37" s="597"/>
      <c r="CF37" s="597"/>
      <c r="CG37" s="597"/>
      <c r="CH37" s="597"/>
      <c r="CI37" s="597"/>
      <c r="CJ37" s="597"/>
      <c r="CK37" s="597"/>
      <c r="CL37" s="597"/>
      <c r="CM37" s="597"/>
      <c r="CN37" s="180"/>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7"/>
    </row>
    <row r="38" spans="1:113" ht="32.25" customHeight="1" x14ac:dyDescent="0.15">
      <c r="A38" s="180"/>
      <c r="B38" s="20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80"/>
      <c r="U38" s="596" t="str">
        <f t="shared" si="4"/>
        <v/>
      </c>
      <c r="V38" s="596"/>
      <c r="W38" s="597"/>
      <c r="X38" s="597"/>
      <c r="Y38" s="597"/>
      <c r="Z38" s="597"/>
      <c r="AA38" s="597"/>
      <c r="AB38" s="597"/>
      <c r="AC38" s="597"/>
      <c r="AD38" s="597"/>
      <c r="AE38" s="597"/>
      <c r="AF38" s="597"/>
      <c r="AG38" s="597"/>
      <c r="AH38" s="597"/>
      <c r="AI38" s="597"/>
      <c r="AJ38" s="597"/>
      <c r="AK38" s="597"/>
      <c r="AL38" s="180"/>
      <c r="AM38" s="596" t="str">
        <f t="shared" si="0"/>
        <v/>
      </c>
      <c r="AN38" s="596"/>
      <c r="AO38" s="597"/>
      <c r="AP38" s="597"/>
      <c r="AQ38" s="597"/>
      <c r="AR38" s="597"/>
      <c r="AS38" s="597"/>
      <c r="AT38" s="597"/>
      <c r="AU38" s="597"/>
      <c r="AV38" s="597"/>
      <c r="AW38" s="597"/>
      <c r="AX38" s="597"/>
      <c r="AY38" s="597"/>
      <c r="AZ38" s="597"/>
      <c r="BA38" s="597"/>
      <c r="BB38" s="597"/>
      <c r="BC38" s="597"/>
      <c r="BD38" s="180"/>
      <c r="BE38" s="596" t="str">
        <f t="shared" si="1"/>
        <v/>
      </c>
      <c r="BF38" s="596"/>
      <c r="BG38" s="597"/>
      <c r="BH38" s="597"/>
      <c r="BI38" s="597"/>
      <c r="BJ38" s="597"/>
      <c r="BK38" s="597"/>
      <c r="BL38" s="597"/>
      <c r="BM38" s="597"/>
      <c r="BN38" s="597"/>
      <c r="BO38" s="597"/>
      <c r="BP38" s="597"/>
      <c r="BQ38" s="597"/>
      <c r="BR38" s="597"/>
      <c r="BS38" s="597"/>
      <c r="BT38" s="597"/>
      <c r="BU38" s="597"/>
      <c r="BV38" s="180"/>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80"/>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7"/>
    </row>
    <row r="39" spans="1:113" ht="32.25" customHeight="1" x14ac:dyDescent="0.15">
      <c r="A39" s="180"/>
      <c r="B39" s="20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80"/>
      <c r="U39" s="596" t="str">
        <f t="shared" si="4"/>
        <v/>
      </c>
      <c r="V39" s="596"/>
      <c r="W39" s="597"/>
      <c r="X39" s="597"/>
      <c r="Y39" s="597"/>
      <c r="Z39" s="597"/>
      <c r="AA39" s="597"/>
      <c r="AB39" s="597"/>
      <c r="AC39" s="597"/>
      <c r="AD39" s="597"/>
      <c r="AE39" s="597"/>
      <c r="AF39" s="597"/>
      <c r="AG39" s="597"/>
      <c r="AH39" s="597"/>
      <c r="AI39" s="597"/>
      <c r="AJ39" s="597"/>
      <c r="AK39" s="597"/>
      <c r="AL39" s="180"/>
      <c r="AM39" s="596" t="str">
        <f t="shared" si="0"/>
        <v/>
      </c>
      <c r="AN39" s="596"/>
      <c r="AO39" s="597"/>
      <c r="AP39" s="597"/>
      <c r="AQ39" s="597"/>
      <c r="AR39" s="597"/>
      <c r="AS39" s="597"/>
      <c r="AT39" s="597"/>
      <c r="AU39" s="597"/>
      <c r="AV39" s="597"/>
      <c r="AW39" s="597"/>
      <c r="AX39" s="597"/>
      <c r="AY39" s="597"/>
      <c r="AZ39" s="597"/>
      <c r="BA39" s="597"/>
      <c r="BB39" s="597"/>
      <c r="BC39" s="597"/>
      <c r="BD39" s="180"/>
      <c r="BE39" s="596" t="str">
        <f t="shared" si="1"/>
        <v/>
      </c>
      <c r="BF39" s="596"/>
      <c r="BG39" s="597"/>
      <c r="BH39" s="597"/>
      <c r="BI39" s="597"/>
      <c r="BJ39" s="597"/>
      <c r="BK39" s="597"/>
      <c r="BL39" s="597"/>
      <c r="BM39" s="597"/>
      <c r="BN39" s="597"/>
      <c r="BO39" s="597"/>
      <c r="BP39" s="597"/>
      <c r="BQ39" s="597"/>
      <c r="BR39" s="597"/>
      <c r="BS39" s="597"/>
      <c r="BT39" s="597"/>
      <c r="BU39" s="597"/>
      <c r="BV39" s="180"/>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80"/>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7"/>
    </row>
    <row r="40" spans="1:113" ht="32.25" customHeight="1" x14ac:dyDescent="0.15">
      <c r="A40" s="180"/>
      <c r="B40" s="20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80"/>
      <c r="U40" s="596" t="str">
        <f t="shared" si="4"/>
        <v/>
      </c>
      <c r="V40" s="596"/>
      <c r="W40" s="597"/>
      <c r="X40" s="597"/>
      <c r="Y40" s="597"/>
      <c r="Z40" s="597"/>
      <c r="AA40" s="597"/>
      <c r="AB40" s="597"/>
      <c r="AC40" s="597"/>
      <c r="AD40" s="597"/>
      <c r="AE40" s="597"/>
      <c r="AF40" s="597"/>
      <c r="AG40" s="597"/>
      <c r="AH40" s="597"/>
      <c r="AI40" s="597"/>
      <c r="AJ40" s="597"/>
      <c r="AK40" s="597"/>
      <c r="AL40" s="180"/>
      <c r="AM40" s="596" t="str">
        <f t="shared" si="0"/>
        <v/>
      </c>
      <c r="AN40" s="596"/>
      <c r="AO40" s="597"/>
      <c r="AP40" s="597"/>
      <c r="AQ40" s="597"/>
      <c r="AR40" s="597"/>
      <c r="AS40" s="597"/>
      <c r="AT40" s="597"/>
      <c r="AU40" s="597"/>
      <c r="AV40" s="597"/>
      <c r="AW40" s="597"/>
      <c r="AX40" s="597"/>
      <c r="AY40" s="597"/>
      <c r="AZ40" s="597"/>
      <c r="BA40" s="597"/>
      <c r="BB40" s="597"/>
      <c r="BC40" s="597"/>
      <c r="BD40" s="180"/>
      <c r="BE40" s="596" t="str">
        <f t="shared" si="1"/>
        <v/>
      </c>
      <c r="BF40" s="596"/>
      <c r="BG40" s="597"/>
      <c r="BH40" s="597"/>
      <c r="BI40" s="597"/>
      <c r="BJ40" s="597"/>
      <c r="BK40" s="597"/>
      <c r="BL40" s="597"/>
      <c r="BM40" s="597"/>
      <c r="BN40" s="597"/>
      <c r="BO40" s="597"/>
      <c r="BP40" s="597"/>
      <c r="BQ40" s="597"/>
      <c r="BR40" s="597"/>
      <c r="BS40" s="597"/>
      <c r="BT40" s="597"/>
      <c r="BU40" s="597"/>
      <c r="BV40" s="180"/>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80"/>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7"/>
    </row>
    <row r="41" spans="1:113" ht="32.25" customHeight="1" x14ac:dyDescent="0.15">
      <c r="A41" s="180"/>
      <c r="B41" s="20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80"/>
      <c r="U41" s="596" t="str">
        <f t="shared" si="4"/>
        <v/>
      </c>
      <c r="V41" s="596"/>
      <c r="W41" s="597"/>
      <c r="X41" s="597"/>
      <c r="Y41" s="597"/>
      <c r="Z41" s="597"/>
      <c r="AA41" s="597"/>
      <c r="AB41" s="597"/>
      <c r="AC41" s="597"/>
      <c r="AD41" s="597"/>
      <c r="AE41" s="597"/>
      <c r="AF41" s="597"/>
      <c r="AG41" s="597"/>
      <c r="AH41" s="597"/>
      <c r="AI41" s="597"/>
      <c r="AJ41" s="597"/>
      <c r="AK41" s="597"/>
      <c r="AL41" s="180"/>
      <c r="AM41" s="596" t="str">
        <f t="shared" si="0"/>
        <v/>
      </c>
      <c r="AN41" s="596"/>
      <c r="AO41" s="597"/>
      <c r="AP41" s="597"/>
      <c r="AQ41" s="597"/>
      <c r="AR41" s="597"/>
      <c r="AS41" s="597"/>
      <c r="AT41" s="597"/>
      <c r="AU41" s="597"/>
      <c r="AV41" s="597"/>
      <c r="AW41" s="597"/>
      <c r="AX41" s="597"/>
      <c r="AY41" s="597"/>
      <c r="AZ41" s="597"/>
      <c r="BA41" s="597"/>
      <c r="BB41" s="597"/>
      <c r="BC41" s="597"/>
      <c r="BD41" s="180"/>
      <c r="BE41" s="596" t="str">
        <f t="shared" si="1"/>
        <v/>
      </c>
      <c r="BF41" s="596"/>
      <c r="BG41" s="597"/>
      <c r="BH41" s="597"/>
      <c r="BI41" s="597"/>
      <c r="BJ41" s="597"/>
      <c r="BK41" s="597"/>
      <c r="BL41" s="597"/>
      <c r="BM41" s="597"/>
      <c r="BN41" s="597"/>
      <c r="BO41" s="597"/>
      <c r="BP41" s="597"/>
      <c r="BQ41" s="597"/>
      <c r="BR41" s="597"/>
      <c r="BS41" s="597"/>
      <c r="BT41" s="597"/>
      <c r="BU41" s="597"/>
      <c r="BV41" s="180"/>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80"/>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7"/>
    </row>
    <row r="42" spans="1:113" ht="32.25" customHeight="1" x14ac:dyDescent="0.15">
      <c r="B42" s="20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80"/>
      <c r="U42" s="596" t="str">
        <f t="shared" si="4"/>
        <v/>
      </c>
      <c r="V42" s="596"/>
      <c r="W42" s="597"/>
      <c r="X42" s="597"/>
      <c r="Y42" s="597"/>
      <c r="Z42" s="597"/>
      <c r="AA42" s="597"/>
      <c r="AB42" s="597"/>
      <c r="AC42" s="597"/>
      <c r="AD42" s="597"/>
      <c r="AE42" s="597"/>
      <c r="AF42" s="597"/>
      <c r="AG42" s="597"/>
      <c r="AH42" s="597"/>
      <c r="AI42" s="597"/>
      <c r="AJ42" s="597"/>
      <c r="AK42" s="597"/>
      <c r="AL42" s="180"/>
      <c r="AM42" s="596" t="str">
        <f t="shared" si="0"/>
        <v/>
      </c>
      <c r="AN42" s="596"/>
      <c r="AO42" s="597"/>
      <c r="AP42" s="597"/>
      <c r="AQ42" s="597"/>
      <c r="AR42" s="597"/>
      <c r="AS42" s="597"/>
      <c r="AT42" s="597"/>
      <c r="AU42" s="597"/>
      <c r="AV42" s="597"/>
      <c r="AW42" s="597"/>
      <c r="AX42" s="597"/>
      <c r="AY42" s="597"/>
      <c r="AZ42" s="597"/>
      <c r="BA42" s="597"/>
      <c r="BB42" s="597"/>
      <c r="BC42" s="597"/>
      <c r="BD42" s="180"/>
      <c r="BE42" s="596" t="str">
        <f t="shared" si="1"/>
        <v/>
      </c>
      <c r="BF42" s="596"/>
      <c r="BG42" s="597"/>
      <c r="BH42" s="597"/>
      <c r="BI42" s="597"/>
      <c r="BJ42" s="597"/>
      <c r="BK42" s="597"/>
      <c r="BL42" s="597"/>
      <c r="BM42" s="597"/>
      <c r="BN42" s="597"/>
      <c r="BO42" s="597"/>
      <c r="BP42" s="597"/>
      <c r="BQ42" s="597"/>
      <c r="BR42" s="597"/>
      <c r="BS42" s="597"/>
      <c r="BT42" s="597"/>
      <c r="BU42" s="597"/>
      <c r="BV42" s="180"/>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80"/>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7"/>
    </row>
    <row r="43" spans="1:113" ht="32.25" customHeight="1" x14ac:dyDescent="0.15">
      <c r="B43" s="20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80"/>
      <c r="U43" s="596" t="str">
        <f t="shared" si="4"/>
        <v/>
      </c>
      <c r="V43" s="596"/>
      <c r="W43" s="597"/>
      <c r="X43" s="597"/>
      <c r="Y43" s="597"/>
      <c r="Z43" s="597"/>
      <c r="AA43" s="597"/>
      <c r="AB43" s="597"/>
      <c r="AC43" s="597"/>
      <c r="AD43" s="597"/>
      <c r="AE43" s="597"/>
      <c r="AF43" s="597"/>
      <c r="AG43" s="597"/>
      <c r="AH43" s="597"/>
      <c r="AI43" s="597"/>
      <c r="AJ43" s="597"/>
      <c r="AK43" s="597"/>
      <c r="AL43" s="180"/>
      <c r="AM43" s="596" t="str">
        <f t="shared" si="0"/>
        <v/>
      </c>
      <c r="AN43" s="596"/>
      <c r="AO43" s="597"/>
      <c r="AP43" s="597"/>
      <c r="AQ43" s="597"/>
      <c r="AR43" s="597"/>
      <c r="AS43" s="597"/>
      <c r="AT43" s="597"/>
      <c r="AU43" s="597"/>
      <c r="AV43" s="597"/>
      <c r="AW43" s="597"/>
      <c r="AX43" s="597"/>
      <c r="AY43" s="597"/>
      <c r="AZ43" s="597"/>
      <c r="BA43" s="597"/>
      <c r="BB43" s="597"/>
      <c r="BC43" s="597"/>
      <c r="BD43" s="180"/>
      <c r="BE43" s="596" t="str">
        <f t="shared" si="1"/>
        <v/>
      </c>
      <c r="BF43" s="596"/>
      <c r="BG43" s="597"/>
      <c r="BH43" s="597"/>
      <c r="BI43" s="597"/>
      <c r="BJ43" s="597"/>
      <c r="BK43" s="597"/>
      <c r="BL43" s="597"/>
      <c r="BM43" s="597"/>
      <c r="BN43" s="597"/>
      <c r="BO43" s="597"/>
      <c r="BP43" s="597"/>
      <c r="BQ43" s="597"/>
      <c r="BR43" s="597"/>
      <c r="BS43" s="597"/>
      <c r="BT43" s="597"/>
      <c r="BU43" s="597"/>
      <c r="BV43" s="180"/>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80"/>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599" t="s">
        <v>194</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x14ac:dyDescent="0.15">
      <c r="E47" s="599" t="s">
        <v>195</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x14ac:dyDescent="0.15">
      <c r="E48" s="599" t="s">
        <v>196</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x14ac:dyDescent="0.15">
      <c r="E49" s="600" t="s">
        <v>197</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x14ac:dyDescent="0.15">
      <c r="E50" s="599" t="s">
        <v>198</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x14ac:dyDescent="0.15">
      <c r="E51" s="599" t="s">
        <v>199</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x14ac:dyDescent="0.15">
      <c r="E52" s="599" t="s">
        <v>200</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x14ac:dyDescent="0.15">
      <c r="E53" s="599" t="s">
        <v>201</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row>
    <row r="54" spans="5:113" x14ac:dyDescent="0.15"/>
    <row r="55" spans="5:113" x14ac:dyDescent="0.15"/>
    <row r="56" spans="5:113" x14ac:dyDescent="0.15"/>
  </sheetData>
  <sheetProtection algorithmName="SHA-512" hashValue="sYK1AzVnC6a95ORGlG3e9AkMQph+1xjISNIe71OvAkcSM/k8+W5pFrc5zhoiRNjIzrO5CFXjt/DnDby/mvRVmg==" saltValue="XMOOXf4d5VQmqtbdaGcB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0" sqref="AP20:BF20"/>
    </sheetView>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1" t="s">
        <v>202</v>
      </c>
      <c r="DI1" s="602"/>
      <c r="DJ1" s="602"/>
      <c r="DK1" s="602"/>
      <c r="DL1" s="602"/>
      <c r="DM1" s="602"/>
      <c r="DN1" s="603"/>
      <c r="DO1" s="213"/>
      <c r="DP1" s="601" t="s">
        <v>203</v>
      </c>
      <c r="DQ1" s="602"/>
      <c r="DR1" s="602"/>
      <c r="DS1" s="602"/>
      <c r="DT1" s="602"/>
      <c r="DU1" s="602"/>
      <c r="DV1" s="602"/>
      <c r="DW1" s="602"/>
      <c r="DX1" s="602"/>
      <c r="DY1" s="602"/>
      <c r="DZ1" s="602"/>
      <c r="EA1" s="602"/>
      <c r="EB1" s="602"/>
      <c r="EC1" s="603"/>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04" t="s">
        <v>205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207</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4" t="s">
        <v>1</v>
      </c>
      <c r="C4" s="605"/>
      <c r="D4" s="605"/>
      <c r="E4" s="605"/>
      <c r="F4" s="605"/>
      <c r="G4" s="605"/>
      <c r="H4" s="605"/>
      <c r="I4" s="605"/>
      <c r="J4" s="605"/>
      <c r="K4" s="605"/>
      <c r="L4" s="605"/>
      <c r="M4" s="605"/>
      <c r="N4" s="605"/>
      <c r="O4" s="605"/>
      <c r="P4" s="605"/>
      <c r="Q4" s="606"/>
      <c r="R4" s="604" t="s">
        <v>208</v>
      </c>
      <c r="S4" s="605"/>
      <c r="T4" s="605"/>
      <c r="U4" s="605"/>
      <c r="V4" s="605"/>
      <c r="W4" s="605"/>
      <c r="X4" s="605"/>
      <c r="Y4" s="606"/>
      <c r="Z4" s="604" t="s">
        <v>209</v>
      </c>
      <c r="AA4" s="605"/>
      <c r="AB4" s="605"/>
      <c r="AC4" s="606"/>
      <c r="AD4" s="604" t="s">
        <v>210</v>
      </c>
      <c r="AE4" s="605"/>
      <c r="AF4" s="605"/>
      <c r="AG4" s="605"/>
      <c r="AH4" s="605"/>
      <c r="AI4" s="605"/>
      <c r="AJ4" s="605"/>
      <c r="AK4" s="606"/>
      <c r="AL4" s="604" t="s">
        <v>209</v>
      </c>
      <c r="AM4" s="605"/>
      <c r="AN4" s="605"/>
      <c r="AO4" s="606"/>
      <c r="AP4" s="607" t="s">
        <v>211</v>
      </c>
      <c r="AQ4" s="607"/>
      <c r="AR4" s="607"/>
      <c r="AS4" s="607"/>
      <c r="AT4" s="607"/>
      <c r="AU4" s="607"/>
      <c r="AV4" s="607"/>
      <c r="AW4" s="607"/>
      <c r="AX4" s="607"/>
      <c r="AY4" s="607"/>
      <c r="AZ4" s="607"/>
      <c r="BA4" s="607"/>
      <c r="BB4" s="607"/>
      <c r="BC4" s="607"/>
      <c r="BD4" s="607"/>
      <c r="BE4" s="607"/>
      <c r="BF4" s="607"/>
      <c r="BG4" s="607" t="s">
        <v>212</v>
      </c>
      <c r="BH4" s="607"/>
      <c r="BI4" s="607"/>
      <c r="BJ4" s="607"/>
      <c r="BK4" s="607"/>
      <c r="BL4" s="607"/>
      <c r="BM4" s="607"/>
      <c r="BN4" s="607"/>
      <c r="BO4" s="607" t="s">
        <v>209</v>
      </c>
      <c r="BP4" s="607"/>
      <c r="BQ4" s="607"/>
      <c r="BR4" s="607"/>
      <c r="BS4" s="607" t="s">
        <v>213</v>
      </c>
      <c r="BT4" s="607"/>
      <c r="BU4" s="607"/>
      <c r="BV4" s="607"/>
      <c r="BW4" s="607"/>
      <c r="BX4" s="607"/>
      <c r="BY4" s="607"/>
      <c r="BZ4" s="607"/>
      <c r="CA4" s="607"/>
      <c r="CB4" s="607"/>
      <c r="CD4" s="604" t="s">
        <v>214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15">
      <c r="B5" s="608" t="s">
        <v>215</v>
      </c>
      <c r="C5" s="609"/>
      <c r="D5" s="609"/>
      <c r="E5" s="609"/>
      <c r="F5" s="609"/>
      <c r="G5" s="609"/>
      <c r="H5" s="609"/>
      <c r="I5" s="609"/>
      <c r="J5" s="609"/>
      <c r="K5" s="609"/>
      <c r="L5" s="609"/>
      <c r="M5" s="609"/>
      <c r="N5" s="609"/>
      <c r="O5" s="609"/>
      <c r="P5" s="609"/>
      <c r="Q5" s="610"/>
      <c r="R5" s="611">
        <v>411660</v>
      </c>
      <c r="S5" s="612"/>
      <c r="T5" s="612"/>
      <c r="U5" s="612"/>
      <c r="V5" s="612"/>
      <c r="W5" s="612"/>
      <c r="X5" s="612"/>
      <c r="Y5" s="613"/>
      <c r="Z5" s="614">
        <v>7.2</v>
      </c>
      <c r="AA5" s="614"/>
      <c r="AB5" s="614"/>
      <c r="AC5" s="614"/>
      <c r="AD5" s="615">
        <v>411660</v>
      </c>
      <c r="AE5" s="615"/>
      <c r="AF5" s="615"/>
      <c r="AG5" s="615"/>
      <c r="AH5" s="615"/>
      <c r="AI5" s="615"/>
      <c r="AJ5" s="615"/>
      <c r="AK5" s="615"/>
      <c r="AL5" s="616">
        <v>10.7</v>
      </c>
      <c r="AM5" s="617"/>
      <c r="AN5" s="617"/>
      <c r="AO5" s="618"/>
      <c r="AP5" s="608" t="s">
        <v>216</v>
      </c>
      <c r="AQ5" s="609"/>
      <c r="AR5" s="609"/>
      <c r="AS5" s="609"/>
      <c r="AT5" s="609"/>
      <c r="AU5" s="609"/>
      <c r="AV5" s="609"/>
      <c r="AW5" s="609"/>
      <c r="AX5" s="609"/>
      <c r="AY5" s="609"/>
      <c r="AZ5" s="609"/>
      <c r="BA5" s="609"/>
      <c r="BB5" s="609"/>
      <c r="BC5" s="609"/>
      <c r="BD5" s="609"/>
      <c r="BE5" s="609"/>
      <c r="BF5" s="610"/>
      <c r="BG5" s="622">
        <v>410299</v>
      </c>
      <c r="BH5" s="623"/>
      <c r="BI5" s="623"/>
      <c r="BJ5" s="623"/>
      <c r="BK5" s="623"/>
      <c r="BL5" s="623"/>
      <c r="BM5" s="623"/>
      <c r="BN5" s="624"/>
      <c r="BO5" s="625">
        <v>99.7</v>
      </c>
      <c r="BP5" s="625"/>
      <c r="BQ5" s="625"/>
      <c r="BR5" s="625"/>
      <c r="BS5" s="626">
        <v>2262</v>
      </c>
      <c r="BT5" s="626"/>
      <c r="BU5" s="626"/>
      <c r="BV5" s="626"/>
      <c r="BW5" s="626"/>
      <c r="BX5" s="626"/>
      <c r="BY5" s="626"/>
      <c r="BZ5" s="626"/>
      <c r="CA5" s="626"/>
      <c r="CB5" s="630"/>
      <c r="CD5" s="604" t="s">
        <v>211</v>
      </c>
      <c r="CE5" s="605"/>
      <c r="CF5" s="605"/>
      <c r="CG5" s="605"/>
      <c r="CH5" s="605"/>
      <c r="CI5" s="605"/>
      <c r="CJ5" s="605"/>
      <c r="CK5" s="605"/>
      <c r="CL5" s="605"/>
      <c r="CM5" s="605"/>
      <c r="CN5" s="605"/>
      <c r="CO5" s="605"/>
      <c r="CP5" s="605"/>
      <c r="CQ5" s="606"/>
      <c r="CR5" s="604" t="s">
        <v>217</v>
      </c>
      <c r="CS5" s="605"/>
      <c r="CT5" s="605"/>
      <c r="CU5" s="605"/>
      <c r="CV5" s="605"/>
      <c r="CW5" s="605"/>
      <c r="CX5" s="605"/>
      <c r="CY5" s="606"/>
      <c r="CZ5" s="604" t="s">
        <v>209</v>
      </c>
      <c r="DA5" s="605"/>
      <c r="DB5" s="605"/>
      <c r="DC5" s="606"/>
      <c r="DD5" s="604" t="s">
        <v>218</v>
      </c>
      <c r="DE5" s="605"/>
      <c r="DF5" s="605"/>
      <c r="DG5" s="605"/>
      <c r="DH5" s="605"/>
      <c r="DI5" s="605"/>
      <c r="DJ5" s="605"/>
      <c r="DK5" s="605"/>
      <c r="DL5" s="605"/>
      <c r="DM5" s="605"/>
      <c r="DN5" s="605"/>
      <c r="DO5" s="605"/>
      <c r="DP5" s="606"/>
      <c r="DQ5" s="604" t="s">
        <v>219</v>
      </c>
      <c r="DR5" s="605"/>
      <c r="DS5" s="605"/>
      <c r="DT5" s="605"/>
      <c r="DU5" s="605"/>
      <c r="DV5" s="605"/>
      <c r="DW5" s="605"/>
      <c r="DX5" s="605"/>
      <c r="DY5" s="605"/>
      <c r="DZ5" s="605"/>
      <c r="EA5" s="605"/>
      <c r="EB5" s="605"/>
      <c r="EC5" s="606"/>
    </row>
    <row r="6" spans="2:143" ht="11.25" customHeight="1" x14ac:dyDescent="0.15">
      <c r="B6" s="619" t="s">
        <v>220</v>
      </c>
      <c r="C6" s="620"/>
      <c r="D6" s="620"/>
      <c r="E6" s="620"/>
      <c r="F6" s="620"/>
      <c r="G6" s="620"/>
      <c r="H6" s="620"/>
      <c r="I6" s="620"/>
      <c r="J6" s="620"/>
      <c r="K6" s="620"/>
      <c r="L6" s="620"/>
      <c r="M6" s="620"/>
      <c r="N6" s="620"/>
      <c r="O6" s="620"/>
      <c r="P6" s="620"/>
      <c r="Q6" s="621"/>
      <c r="R6" s="622">
        <v>115349</v>
      </c>
      <c r="S6" s="623"/>
      <c r="T6" s="623"/>
      <c r="U6" s="623"/>
      <c r="V6" s="623"/>
      <c r="W6" s="623"/>
      <c r="X6" s="623"/>
      <c r="Y6" s="624"/>
      <c r="Z6" s="625">
        <v>2</v>
      </c>
      <c r="AA6" s="625"/>
      <c r="AB6" s="625"/>
      <c r="AC6" s="625"/>
      <c r="AD6" s="626">
        <v>115349</v>
      </c>
      <c r="AE6" s="626"/>
      <c r="AF6" s="626"/>
      <c r="AG6" s="626"/>
      <c r="AH6" s="626"/>
      <c r="AI6" s="626"/>
      <c r="AJ6" s="626"/>
      <c r="AK6" s="626"/>
      <c r="AL6" s="627">
        <v>3</v>
      </c>
      <c r="AM6" s="628"/>
      <c r="AN6" s="628"/>
      <c r="AO6" s="629"/>
      <c r="AP6" s="619" t="s">
        <v>221</v>
      </c>
      <c r="AQ6" s="620"/>
      <c r="AR6" s="620"/>
      <c r="AS6" s="620"/>
      <c r="AT6" s="620"/>
      <c r="AU6" s="620"/>
      <c r="AV6" s="620"/>
      <c r="AW6" s="620"/>
      <c r="AX6" s="620"/>
      <c r="AY6" s="620"/>
      <c r="AZ6" s="620"/>
      <c r="BA6" s="620"/>
      <c r="BB6" s="620"/>
      <c r="BC6" s="620"/>
      <c r="BD6" s="620"/>
      <c r="BE6" s="620"/>
      <c r="BF6" s="621"/>
      <c r="BG6" s="622">
        <v>410299</v>
      </c>
      <c r="BH6" s="623"/>
      <c r="BI6" s="623"/>
      <c r="BJ6" s="623"/>
      <c r="BK6" s="623"/>
      <c r="BL6" s="623"/>
      <c r="BM6" s="623"/>
      <c r="BN6" s="624"/>
      <c r="BO6" s="625">
        <v>99.7</v>
      </c>
      <c r="BP6" s="625"/>
      <c r="BQ6" s="625"/>
      <c r="BR6" s="625"/>
      <c r="BS6" s="626">
        <v>2262</v>
      </c>
      <c r="BT6" s="626"/>
      <c r="BU6" s="626"/>
      <c r="BV6" s="626"/>
      <c r="BW6" s="626"/>
      <c r="BX6" s="626"/>
      <c r="BY6" s="626"/>
      <c r="BZ6" s="626"/>
      <c r="CA6" s="626"/>
      <c r="CB6" s="630"/>
      <c r="CD6" s="608" t="s">
        <v>222</v>
      </c>
      <c r="CE6" s="609"/>
      <c r="CF6" s="609"/>
      <c r="CG6" s="609"/>
      <c r="CH6" s="609"/>
      <c r="CI6" s="609"/>
      <c r="CJ6" s="609"/>
      <c r="CK6" s="609"/>
      <c r="CL6" s="609"/>
      <c r="CM6" s="609"/>
      <c r="CN6" s="609"/>
      <c r="CO6" s="609"/>
      <c r="CP6" s="609"/>
      <c r="CQ6" s="610"/>
      <c r="CR6" s="622">
        <v>65909</v>
      </c>
      <c r="CS6" s="623"/>
      <c r="CT6" s="623"/>
      <c r="CU6" s="623"/>
      <c r="CV6" s="623"/>
      <c r="CW6" s="623"/>
      <c r="CX6" s="623"/>
      <c r="CY6" s="624"/>
      <c r="CZ6" s="616">
        <v>1.3</v>
      </c>
      <c r="DA6" s="617"/>
      <c r="DB6" s="617"/>
      <c r="DC6" s="633"/>
      <c r="DD6" s="631" t="s">
        <v>122</v>
      </c>
      <c r="DE6" s="623"/>
      <c r="DF6" s="623"/>
      <c r="DG6" s="623"/>
      <c r="DH6" s="623"/>
      <c r="DI6" s="623"/>
      <c r="DJ6" s="623"/>
      <c r="DK6" s="623"/>
      <c r="DL6" s="623"/>
      <c r="DM6" s="623"/>
      <c r="DN6" s="623"/>
      <c r="DO6" s="623"/>
      <c r="DP6" s="624"/>
      <c r="DQ6" s="631">
        <v>65896</v>
      </c>
      <c r="DR6" s="623"/>
      <c r="DS6" s="623"/>
      <c r="DT6" s="623"/>
      <c r="DU6" s="623"/>
      <c r="DV6" s="623"/>
      <c r="DW6" s="623"/>
      <c r="DX6" s="623"/>
      <c r="DY6" s="623"/>
      <c r="DZ6" s="623"/>
      <c r="EA6" s="623"/>
      <c r="EB6" s="623"/>
      <c r="EC6" s="632"/>
    </row>
    <row r="7" spans="2:143" ht="11.25" customHeight="1" x14ac:dyDescent="0.15">
      <c r="B7" s="619" t="s">
        <v>223</v>
      </c>
      <c r="C7" s="620"/>
      <c r="D7" s="620"/>
      <c r="E7" s="620"/>
      <c r="F7" s="620"/>
      <c r="G7" s="620"/>
      <c r="H7" s="620"/>
      <c r="I7" s="620"/>
      <c r="J7" s="620"/>
      <c r="K7" s="620"/>
      <c r="L7" s="620"/>
      <c r="M7" s="620"/>
      <c r="N7" s="620"/>
      <c r="O7" s="620"/>
      <c r="P7" s="620"/>
      <c r="Q7" s="621"/>
      <c r="R7" s="622">
        <v>150</v>
      </c>
      <c r="S7" s="623"/>
      <c r="T7" s="623"/>
      <c r="U7" s="623"/>
      <c r="V7" s="623"/>
      <c r="W7" s="623"/>
      <c r="X7" s="623"/>
      <c r="Y7" s="624"/>
      <c r="Z7" s="625">
        <v>0</v>
      </c>
      <c r="AA7" s="625"/>
      <c r="AB7" s="625"/>
      <c r="AC7" s="625"/>
      <c r="AD7" s="626">
        <v>150</v>
      </c>
      <c r="AE7" s="626"/>
      <c r="AF7" s="626"/>
      <c r="AG7" s="626"/>
      <c r="AH7" s="626"/>
      <c r="AI7" s="626"/>
      <c r="AJ7" s="626"/>
      <c r="AK7" s="626"/>
      <c r="AL7" s="627">
        <v>0</v>
      </c>
      <c r="AM7" s="628"/>
      <c r="AN7" s="628"/>
      <c r="AO7" s="629"/>
      <c r="AP7" s="619" t="s">
        <v>224</v>
      </c>
      <c r="AQ7" s="620"/>
      <c r="AR7" s="620"/>
      <c r="AS7" s="620"/>
      <c r="AT7" s="620"/>
      <c r="AU7" s="620"/>
      <c r="AV7" s="620"/>
      <c r="AW7" s="620"/>
      <c r="AX7" s="620"/>
      <c r="AY7" s="620"/>
      <c r="AZ7" s="620"/>
      <c r="BA7" s="620"/>
      <c r="BB7" s="620"/>
      <c r="BC7" s="620"/>
      <c r="BD7" s="620"/>
      <c r="BE7" s="620"/>
      <c r="BF7" s="621"/>
      <c r="BG7" s="622">
        <v>185370</v>
      </c>
      <c r="BH7" s="623"/>
      <c r="BI7" s="623"/>
      <c r="BJ7" s="623"/>
      <c r="BK7" s="623"/>
      <c r="BL7" s="623"/>
      <c r="BM7" s="623"/>
      <c r="BN7" s="624"/>
      <c r="BO7" s="625">
        <v>45</v>
      </c>
      <c r="BP7" s="625"/>
      <c r="BQ7" s="625"/>
      <c r="BR7" s="625"/>
      <c r="BS7" s="626">
        <v>2262</v>
      </c>
      <c r="BT7" s="626"/>
      <c r="BU7" s="626"/>
      <c r="BV7" s="626"/>
      <c r="BW7" s="626"/>
      <c r="BX7" s="626"/>
      <c r="BY7" s="626"/>
      <c r="BZ7" s="626"/>
      <c r="CA7" s="626"/>
      <c r="CB7" s="630"/>
      <c r="CD7" s="619" t="s">
        <v>225</v>
      </c>
      <c r="CE7" s="620"/>
      <c r="CF7" s="620"/>
      <c r="CG7" s="620"/>
      <c r="CH7" s="620"/>
      <c r="CI7" s="620"/>
      <c r="CJ7" s="620"/>
      <c r="CK7" s="620"/>
      <c r="CL7" s="620"/>
      <c r="CM7" s="620"/>
      <c r="CN7" s="620"/>
      <c r="CO7" s="620"/>
      <c r="CP7" s="620"/>
      <c r="CQ7" s="621"/>
      <c r="CR7" s="622">
        <v>669768</v>
      </c>
      <c r="CS7" s="623"/>
      <c r="CT7" s="623"/>
      <c r="CU7" s="623"/>
      <c r="CV7" s="623"/>
      <c r="CW7" s="623"/>
      <c r="CX7" s="623"/>
      <c r="CY7" s="624"/>
      <c r="CZ7" s="625">
        <v>13.1</v>
      </c>
      <c r="DA7" s="625"/>
      <c r="DB7" s="625"/>
      <c r="DC7" s="625"/>
      <c r="DD7" s="631">
        <v>14138</v>
      </c>
      <c r="DE7" s="623"/>
      <c r="DF7" s="623"/>
      <c r="DG7" s="623"/>
      <c r="DH7" s="623"/>
      <c r="DI7" s="623"/>
      <c r="DJ7" s="623"/>
      <c r="DK7" s="623"/>
      <c r="DL7" s="623"/>
      <c r="DM7" s="623"/>
      <c r="DN7" s="623"/>
      <c r="DO7" s="623"/>
      <c r="DP7" s="624"/>
      <c r="DQ7" s="631">
        <v>543309</v>
      </c>
      <c r="DR7" s="623"/>
      <c r="DS7" s="623"/>
      <c r="DT7" s="623"/>
      <c r="DU7" s="623"/>
      <c r="DV7" s="623"/>
      <c r="DW7" s="623"/>
      <c r="DX7" s="623"/>
      <c r="DY7" s="623"/>
      <c r="DZ7" s="623"/>
      <c r="EA7" s="623"/>
      <c r="EB7" s="623"/>
      <c r="EC7" s="632"/>
    </row>
    <row r="8" spans="2:143" ht="11.25" customHeight="1" x14ac:dyDescent="0.15">
      <c r="B8" s="619" t="s">
        <v>226</v>
      </c>
      <c r="C8" s="620"/>
      <c r="D8" s="620"/>
      <c r="E8" s="620"/>
      <c r="F8" s="620"/>
      <c r="G8" s="620"/>
      <c r="H8" s="620"/>
      <c r="I8" s="620"/>
      <c r="J8" s="620"/>
      <c r="K8" s="620"/>
      <c r="L8" s="620"/>
      <c r="M8" s="620"/>
      <c r="N8" s="620"/>
      <c r="O8" s="620"/>
      <c r="P8" s="620"/>
      <c r="Q8" s="621"/>
      <c r="R8" s="622">
        <v>1392</v>
      </c>
      <c r="S8" s="623"/>
      <c r="T8" s="623"/>
      <c r="U8" s="623"/>
      <c r="V8" s="623"/>
      <c r="W8" s="623"/>
      <c r="X8" s="623"/>
      <c r="Y8" s="624"/>
      <c r="Z8" s="625">
        <v>0</v>
      </c>
      <c r="AA8" s="625"/>
      <c r="AB8" s="625"/>
      <c r="AC8" s="625"/>
      <c r="AD8" s="626">
        <v>1392</v>
      </c>
      <c r="AE8" s="626"/>
      <c r="AF8" s="626"/>
      <c r="AG8" s="626"/>
      <c r="AH8" s="626"/>
      <c r="AI8" s="626"/>
      <c r="AJ8" s="626"/>
      <c r="AK8" s="626"/>
      <c r="AL8" s="627">
        <v>0</v>
      </c>
      <c r="AM8" s="628"/>
      <c r="AN8" s="628"/>
      <c r="AO8" s="629"/>
      <c r="AP8" s="619" t="s">
        <v>227</v>
      </c>
      <c r="AQ8" s="620"/>
      <c r="AR8" s="620"/>
      <c r="AS8" s="620"/>
      <c r="AT8" s="620"/>
      <c r="AU8" s="620"/>
      <c r="AV8" s="620"/>
      <c r="AW8" s="620"/>
      <c r="AX8" s="620"/>
      <c r="AY8" s="620"/>
      <c r="AZ8" s="620"/>
      <c r="BA8" s="620"/>
      <c r="BB8" s="620"/>
      <c r="BC8" s="620"/>
      <c r="BD8" s="620"/>
      <c r="BE8" s="620"/>
      <c r="BF8" s="621"/>
      <c r="BG8" s="622">
        <v>6282</v>
      </c>
      <c r="BH8" s="623"/>
      <c r="BI8" s="623"/>
      <c r="BJ8" s="623"/>
      <c r="BK8" s="623"/>
      <c r="BL8" s="623"/>
      <c r="BM8" s="623"/>
      <c r="BN8" s="624"/>
      <c r="BO8" s="625">
        <v>1.5</v>
      </c>
      <c r="BP8" s="625"/>
      <c r="BQ8" s="625"/>
      <c r="BR8" s="625"/>
      <c r="BS8" s="626" t="s">
        <v>122</v>
      </c>
      <c r="BT8" s="626"/>
      <c r="BU8" s="626"/>
      <c r="BV8" s="626"/>
      <c r="BW8" s="626"/>
      <c r="BX8" s="626"/>
      <c r="BY8" s="626"/>
      <c r="BZ8" s="626"/>
      <c r="CA8" s="626"/>
      <c r="CB8" s="630"/>
      <c r="CD8" s="619" t="s">
        <v>228</v>
      </c>
      <c r="CE8" s="620"/>
      <c r="CF8" s="620"/>
      <c r="CG8" s="620"/>
      <c r="CH8" s="620"/>
      <c r="CI8" s="620"/>
      <c r="CJ8" s="620"/>
      <c r="CK8" s="620"/>
      <c r="CL8" s="620"/>
      <c r="CM8" s="620"/>
      <c r="CN8" s="620"/>
      <c r="CO8" s="620"/>
      <c r="CP8" s="620"/>
      <c r="CQ8" s="621"/>
      <c r="CR8" s="622">
        <v>788209</v>
      </c>
      <c r="CS8" s="623"/>
      <c r="CT8" s="623"/>
      <c r="CU8" s="623"/>
      <c r="CV8" s="623"/>
      <c r="CW8" s="623"/>
      <c r="CX8" s="623"/>
      <c r="CY8" s="624"/>
      <c r="CZ8" s="625">
        <v>15.4</v>
      </c>
      <c r="DA8" s="625"/>
      <c r="DB8" s="625"/>
      <c r="DC8" s="625"/>
      <c r="DD8" s="631" t="s">
        <v>122</v>
      </c>
      <c r="DE8" s="623"/>
      <c r="DF8" s="623"/>
      <c r="DG8" s="623"/>
      <c r="DH8" s="623"/>
      <c r="DI8" s="623"/>
      <c r="DJ8" s="623"/>
      <c r="DK8" s="623"/>
      <c r="DL8" s="623"/>
      <c r="DM8" s="623"/>
      <c r="DN8" s="623"/>
      <c r="DO8" s="623"/>
      <c r="DP8" s="624"/>
      <c r="DQ8" s="631">
        <v>500420</v>
      </c>
      <c r="DR8" s="623"/>
      <c r="DS8" s="623"/>
      <c r="DT8" s="623"/>
      <c r="DU8" s="623"/>
      <c r="DV8" s="623"/>
      <c r="DW8" s="623"/>
      <c r="DX8" s="623"/>
      <c r="DY8" s="623"/>
      <c r="DZ8" s="623"/>
      <c r="EA8" s="623"/>
      <c r="EB8" s="623"/>
      <c r="EC8" s="632"/>
    </row>
    <row r="9" spans="2:143" ht="11.25" customHeight="1" x14ac:dyDescent="0.15">
      <c r="B9" s="619" t="s">
        <v>229</v>
      </c>
      <c r="C9" s="620"/>
      <c r="D9" s="620"/>
      <c r="E9" s="620"/>
      <c r="F9" s="620"/>
      <c r="G9" s="620"/>
      <c r="H9" s="620"/>
      <c r="I9" s="620"/>
      <c r="J9" s="620"/>
      <c r="K9" s="620"/>
      <c r="L9" s="620"/>
      <c r="M9" s="620"/>
      <c r="N9" s="620"/>
      <c r="O9" s="620"/>
      <c r="P9" s="620"/>
      <c r="Q9" s="621"/>
      <c r="R9" s="622">
        <v>1593</v>
      </c>
      <c r="S9" s="623"/>
      <c r="T9" s="623"/>
      <c r="U9" s="623"/>
      <c r="V9" s="623"/>
      <c r="W9" s="623"/>
      <c r="X9" s="623"/>
      <c r="Y9" s="624"/>
      <c r="Z9" s="625">
        <v>0</v>
      </c>
      <c r="AA9" s="625"/>
      <c r="AB9" s="625"/>
      <c r="AC9" s="625"/>
      <c r="AD9" s="626">
        <v>1593</v>
      </c>
      <c r="AE9" s="626"/>
      <c r="AF9" s="626"/>
      <c r="AG9" s="626"/>
      <c r="AH9" s="626"/>
      <c r="AI9" s="626"/>
      <c r="AJ9" s="626"/>
      <c r="AK9" s="626"/>
      <c r="AL9" s="627">
        <v>0</v>
      </c>
      <c r="AM9" s="628"/>
      <c r="AN9" s="628"/>
      <c r="AO9" s="629"/>
      <c r="AP9" s="619" t="s">
        <v>230</v>
      </c>
      <c r="AQ9" s="620"/>
      <c r="AR9" s="620"/>
      <c r="AS9" s="620"/>
      <c r="AT9" s="620"/>
      <c r="AU9" s="620"/>
      <c r="AV9" s="620"/>
      <c r="AW9" s="620"/>
      <c r="AX9" s="620"/>
      <c r="AY9" s="620"/>
      <c r="AZ9" s="620"/>
      <c r="BA9" s="620"/>
      <c r="BB9" s="620"/>
      <c r="BC9" s="620"/>
      <c r="BD9" s="620"/>
      <c r="BE9" s="620"/>
      <c r="BF9" s="621"/>
      <c r="BG9" s="622">
        <v>161196</v>
      </c>
      <c r="BH9" s="623"/>
      <c r="BI9" s="623"/>
      <c r="BJ9" s="623"/>
      <c r="BK9" s="623"/>
      <c r="BL9" s="623"/>
      <c r="BM9" s="623"/>
      <c r="BN9" s="624"/>
      <c r="BO9" s="625">
        <v>39.200000000000003</v>
      </c>
      <c r="BP9" s="625"/>
      <c r="BQ9" s="625"/>
      <c r="BR9" s="625"/>
      <c r="BS9" s="626" t="s">
        <v>122</v>
      </c>
      <c r="BT9" s="626"/>
      <c r="BU9" s="626"/>
      <c r="BV9" s="626"/>
      <c r="BW9" s="626"/>
      <c r="BX9" s="626"/>
      <c r="BY9" s="626"/>
      <c r="BZ9" s="626"/>
      <c r="CA9" s="626"/>
      <c r="CB9" s="630"/>
      <c r="CD9" s="619" t="s">
        <v>231</v>
      </c>
      <c r="CE9" s="620"/>
      <c r="CF9" s="620"/>
      <c r="CG9" s="620"/>
      <c r="CH9" s="620"/>
      <c r="CI9" s="620"/>
      <c r="CJ9" s="620"/>
      <c r="CK9" s="620"/>
      <c r="CL9" s="620"/>
      <c r="CM9" s="620"/>
      <c r="CN9" s="620"/>
      <c r="CO9" s="620"/>
      <c r="CP9" s="620"/>
      <c r="CQ9" s="621"/>
      <c r="CR9" s="622">
        <v>548881</v>
      </c>
      <c r="CS9" s="623"/>
      <c r="CT9" s="623"/>
      <c r="CU9" s="623"/>
      <c r="CV9" s="623"/>
      <c r="CW9" s="623"/>
      <c r="CX9" s="623"/>
      <c r="CY9" s="624"/>
      <c r="CZ9" s="625">
        <v>10.7</v>
      </c>
      <c r="DA9" s="625"/>
      <c r="DB9" s="625"/>
      <c r="DC9" s="625"/>
      <c r="DD9" s="631">
        <v>27878</v>
      </c>
      <c r="DE9" s="623"/>
      <c r="DF9" s="623"/>
      <c r="DG9" s="623"/>
      <c r="DH9" s="623"/>
      <c r="DI9" s="623"/>
      <c r="DJ9" s="623"/>
      <c r="DK9" s="623"/>
      <c r="DL9" s="623"/>
      <c r="DM9" s="623"/>
      <c r="DN9" s="623"/>
      <c r="DO9" s="623"/>
      <c r="DP9" s="624"/>
      <c r="DQ9" s="631">
        <v>475181</v>
      </c>
      <c r="DR9" s="623"/>
      <c r="DS9" s="623"/>
      <c r="DT9" s="623"/>
      <c r="DU9" s="623"/>
      <c r="DV9" s="623"/>
      <c r="DW9" s="623"/>
      <c r="DX9" s="623"/>
      <c r="DY9" s="623"/>
      <c r="DZ9" s="623"/>
      <c r="EA9" s="623"/>
      <c r="EB9" s="623"/>
      <c r="EC9" s="632"/>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25" t="s">
        <v>122</v>
      </c>
      <c r="AA10" s="625"/>
      <c r="AB10" s="625"/>
      <c r="AC10" s="625"/>
      <c r="AD10" s="626" t="s">
        <v>122</v>
      </c>
      <c r="AE10" s="626"/>
      <c r="AF10" s="626"/>
      <c r="AG10" s="626"/>
      <c r="AH10" s="626"/>
      <c r="AI10" s="626"/>
      <c r="AJ10" s="626"/>
      <c r="AK10" s="626"/>
      <c r="AL10" s="627" t="s">
        <v>122</v>
      </c>
      <c r="AM10" s="628"/>
      <c r="AN10" s="628"/>
      <c r="AO10" s="629"/>
      <c r="AP10" s="619" t="s">
        <v>233</v>
      </c>
      <c r="AQ10" s="620"/>
      <c r="AR10" s="620"/>
      <c r="AS10" s="620"/>
      <c r="AT10" s="620"/>
      <c r="AU10" s="620"/>
      <c r="AV10" s="620"/>
      <c r="AW10" s="620"/>
      <c r="AX10" s="620"/>
      <c r="AY10" s="620"/>
      <c r="AZ10" s="620"/>
      <c r="BA10" s="620"/>
      <c r="BB10" s="620"/>
      <c r="BC10" s="620"/>
      <c r="BD10" s="620"/>
      <c r="BE10" s="620"/>
      <c r="BF10" s="621"/>
      <c r="BG10" s="622">
        <v>9835</v>
      </c>
      <c r="BH10" s="623"/>
      <c r="BI10" s="623"/>
      <c r="BJ10" s="623"/>
      <c r="BK10" s="623"/>
      <c r="BL10" s="623"/>
      <c r="BM10" s="623"/>
      <c r="BN10" s="624"/>
      <c r="BO10" s="625">
        <v>2.4</v>
      </c>
      <c r="BP10" s="625"/>
      <c r="BQ10" s="625"/>
      <c r="BR10" s="625"/>
      <c r="BS10" s="626" t="s">
        <v>122</v>
      </c>
      <c r="BT10" s="626"/>
      <c r="BU10" s="626"/>
      <c r="BV10" s="626"/>
      <c r="BW10" s="626"/>
      <c r="BX10" s="626"/>
      <c r="BY10" s="626"/>
      <c r="BZ10" s="626"/>
      <c r="CA10" s="626"/>
      <c r="CB10" s="630"/>
      <c r="CD10" s="619" t="s">
        <v>234</v>
      </c>
      <c r="CE10" s="620"/>
      <c r="CF10" s="620"/>
      <c r="CG10" s="620"/>
      <c r="CH10" s="620"/>
      <c r="CI10" s="620"/>
      <c r="CJ10" s="620"/>
      <c r="CK10" s="620"/>
      <c r="CL10" s="620"/>
      <c r="CM10" s="620"/>
      <c r="CN10" s="620"/>
      <c r="CO10" s="620"/>
      <c r="CP10" s="620"/>
      <c r="CQ10" s="621"/>
      <c r="CR10" s="622">
        <v>5650</v>
      </c>
      <c r="CS10" s="623"/>
      <c r="CT10" s="623"/>
      <c r="CU10" s="623"/>
      <c r="CV10" s="623"/>
      <c r="CW10" s="623"/>
      <c r="CX10" s="623"/>
      <c r="CY10" s="624"/>
      <c r="CZ10" s="625">
        <v>0.1</v>
      </c>
      <c r="DA10" s="625"/>
      <c r="DB10" s="625"/>
      <c r="DC10" s="625"/>
      <c r="DD10" s="631" t="s">
        <v>122</v>
      </c>
      <c r="DE10" s="623"/>
      <c r="DF10" s="623"/>
      <c r="DG10" s="623"/>
      <c r="DH10" s="623"/>
      <c r="DI10" s="623"/>
      <c r="DJ10" s="623"/>
      <c r="DK10" s="623"/>
      <c r="DL10" s="623"/>
      <c r="DM10" s="623"/>
      <c r="DN10" s="623"/>
      <c r="DO10" s="623"/>
      <c r="DP10" s="624"/>
      <c r="DQ10" s="631">
        <v>650</v>
      </c>
      <c r="DR10" s="623"/>
      <c r="DS10" s="623"/>
      <c r="DT10" s="623"/>
      <c r="DU10" s="623"/>
      <c r="DV10" s="623"/>
      <c r="DW10" s="623"/>
      <c r="DX10" s="623"/>
      <c r="DY10" s="623"/>
      <c r="DZ10" s="623"/>
      <c r="EA10" s="623"/>
      <c r="EB10" s="623"/>
      <c r="EC10" s="632"/>
    </row>
    <row r="11" spans="2:143" ht="11.25" customHeight="1" x14ac:dyDescent="0.15">
      <c r="B11" s="619" t="s">
        <v>235</v>
      </c>
      <c r="C11" s="620"/>
      <c r="D11" s="620"/>
      <c r="E11" s="620"/>
      <c r="F11" s="620"/>
      <c r="G11" s="620"/>
      <c r="H11" s="620"/>
      <c r="I11" s="620"/>
      <c r="J11" s="620"/>
      <c r="K11" s="620"/>
      <c r="L11" s="620"/>
      <c r="M11" s="620"/>
      <c r="N11" s="620"/>
      <c r="O11" s="620"/>
      <c r="P11" s="620"/>
      <c r="Q11" s="621"/>
      <c r="R11" s="622">
        <v>111915</v>
      </c>
      <c r="S11" s="623"/>
      <c r="T11" s="623"/>
      <c r="U11" s="623"/>
      <c r="V11" s="623"/>
      <c r="W11" s="623"/>
      <c r="X11" s="623"/>
      <c r="Y11" s="624"/>
      <c r="Z11" s="627">
        <v>1.9</v>
      </c>
      <c r="AA11" s="628"/>
      <c r="AB11" s="628"/>
      <c r="AC11" s="634"/>
      <c r="AD11" s="631">
        <v>111915</v>
      </c>
      <c r="AE11" s="623"/>
      <c r="AF11" s="623"/>
      <c r="AG11" s="623"/>
      <c r="AH11" s="623"/>
      <c r="AI11" s="623"/>
      <c r="AJ11" s="623"/>
      <c r="AK11" s="624"/>
      <c r="AL11" s="627">
        <v>2.9</v>
      </c>
      <c r="AM11" s="628"/>
      <c r="AN11" s="628"/>
      <c r="AO11" s="629"/>
      <c r="AP11" s="619" t="s">
        <v>236</v>
      </c>
      <c r="AQ11" s="620"/>
      <c r="AR11" s="620"/>
      <c r="AS11" s="620"/>
      <c r="AT11" s="620"/>
      <c r="AU11" s="620"/>
      <c r="AV11" s="620"/>
      <c r="AW11" s="620"/>
      <c r="AX11" s="620"/>
      <c r="AY11" s="620"/>
      <c r="AZ11" s="620"/>
      <c r="BA11" s="620"/>
      <c r="BB11" s="620"/>
      <c r="BC11" s="620"/>
      <c r="BD11" s="620"/>
      <c r="BE11" s="620"/>
      <c r="BF11" s="621"/>
      <c r="BG11" s="622">
        <v>8057</v>
      </c>
      <c r="BH11" s="623"/>
      <c r="BI11" s="623"/>
      <c r="BJ11" s="623"/>
      <c r="BK11" s="623"/>
      <c r="BL11" s="623"/>
      <c r="BM11" s="623"/>
      <c r="BN11" s="624"/>
      <c r="BO11" s="625">
        <v>2</v>
      </c>
      <c r="BP11" s="625"/>
      <c r="BQ11" s="625"/>
      <c r="BR11" s="625"/>
      <c r="BS11" s="626">
        <v>2262</v>
      </c>
      <c r="BT11" s="626"/>
      <c r="BU11" s="626"/>
      <c r="BV11" s="626"/>
      <c r="BW11" s="626"/>
      <c r="BX11" s="626"/>
      <c r="BY11" s="626"/>
      <c r="BZ11" s="626"/>
      <c r="CA11" s="626"/>
      <c r="CB11" s="630"/>
      <c r="CD11" s="619" t="s">
        <v>237</v>
      </c>
      <c r="CE11" s="620"/>
      <c r="CF11" s="620"/>
      <c r="CG11" s="620"/>
      <c r="CH11" s="620"/>
      <c r="CI11" s="620"/>
      <c r="CJ11" s="620"/>
      <c r="CK11" s="620"/>
      <c r="CL11" s="620"/>
      <c r="CM11" s="620"/>
      <c r="CN11" s="620"/>
      <c r="CO11" s="620"/>
      <c r="CP11" s="620"/>
      <c r="CQ11" s="621"/>
      <c r="CR11" s="622">
        <v>358391</v>
      </c>
      <c r="CS11" s="623"/>
      <c r="CT11" s="623"/>
      <c r="CU11" s="623"/>
      <c r="CV11" s="623"/>
      <c r="CW11" s="623"/>
      <c r="CX11" s="623"/>
      <c r="CY11" s="624"/>
      <c r="CZ11" s="625">
        <v>7</v>
      </c>
      <c r="DA11" s="625"/>
      <c r="DB11" s="625"/>
      <c r="DC11" s="625"/>
      <c r="DD11" s="631">
        <v>58000</v>
      </c>
      <c r="DE11" s="623"/>
      <c r="DF11" s="623"/>
      <c r="DG11" s="623"/>
      <c r="DH11" s="623"/>
      <c r="DI11" s="623"/>
      <c r="DJ11" s="623"/>
      <c r="DK11" s="623"/>
      <c r="DL11" s="623"/>
      <c r="DM11" s="623"/>
      <c r="DN11" s="623"/>
      <c r="DO11" s="623"/>
      <c r="DP11" s="624"/>
      <c r="DQ11" s="631">
        <v>209137</v>
      </c>
      <c r="DR11" s="623"/>
      <c r="DS11" s="623"/>
      <c r="DT11" s="623"/>
      <c r="DU11" s="623"/>
      <c r="DV11" s="623"/>
      <c r="DW11" s="623"/>
      <c r="DX11" s="623"/>
      <c r="DY11" s="623"/>
      <c r="DZ11" s="623"/>
      <c r="EA11" s="623"/>
      <c r="EB11" s="623"/>
      <c r="EC11" s="632"/>
    </row>
    <row r="12" spans="2:143" ht="11.25" customHeight="1" x14ac:dyDescent="0.15">
      <c r="B12" s="619" t="s">
        <v>238</v>
      </c>
      <c r="C12" s="620"/>
      <c r="D12" s="620"/>
      <c r="E12" s="620"/>
      <c r="F12" s="620"/>
      <c r="G12" s="620"/>
      <c r="H12" s="620"/>
      <c r="I12" s="620"/>
      <c r="J12" s="620"/>
      <c r="K12" s="620"/>
      <c r="L12" s="620"/>
      <c r="M12" s="620"/>
      <c r="N12" s="620"/>
      <c r="O12" s="620"/>
      <c r="P12" s="620"/>
      <c r="Q12" s="621"/>
      <c r="R12" s="622" t="s">
        <v>122</v>
      </c>
      <c r="S12" s="623"/>
      <c r="T12" s="623"/>
      <c r="U12" s="623"/>
      <c r="V12" s="623"/>
      <c r="W12" s="623"/>
      <c r="X12" s="623"/>
      <c r="Y12" s="624"/>
      <c r="Z12" s="625" t="s">
        <v>122</v>
      </c>
      <c r="AA12" s="625"/>
      <c r="AB12" s="625"/>
      <c r="AC12" s="625"/>
      <c r="AD12" s="626" t="s">
        <v>122</v>
      </c>
      <c r="AE12" s="626"/>
      <c r="AF12" s="626"/>
      <c r="AG12" s="626"/>
      <c r="AH12" s="626"/>
      <c r="AI12" s="626"/>
      <c r="AJ12" s="626"/>
      <c r="AK12" s="626"/>
      <c r="AL12" s="627" t="s">
        <v>122</v>
      </c>
      <c r="AM12" s="628"/>
      <c r="AN12" s="628"/>
      <c r="AO12" s="629"/>
      <c r="AP12" s="619" t="s">
        <v>239</v>
      </c>
      <c r="AQ12" s="620"/>
      <c r="AR12" s="620"/>
      <c r="AS12" s="620"/>
      <c r="AT12" s="620"/>
      <c r="AU12" s="620"/>
      <c r="AV12" s="620"/>
      <c r="AW12" s="620"/>
      <c r="AX12" s="620"/>
      <c r="AY12" s="620"/>
      <c r="AZ12" s="620"/>
      <c r="BA12" s="620"/>
      <c r="BB12" s="620"/>
      <c r="BC12" s="620"/>
      <c r="BD12" s="620"/>
      <c r="BE12" s="620"/>
      <c r="BF12" s="621"/>
      <c r="BG12" s="622">
        <v>176863</v>
      </c>
      <c r="BH12" s="623"/>
      <c r="BI12" s="623"/>
      <c r="BJ12" s="623"/>
      <c r="BK12" s="623"/>
      <c r="BL12" s="623"/>
      <c r="BM12" s="623"/>
      <c r="BN12" s="624"/>
      <c r="BO12" s="625">
        <v>43</v>
      </c>
      <c r="BP12" s="625"/>
      <c r="BQ12" s="625"/>
      <c r="BR12" s="625"/>
      <c r="BS12" s="626" t="s">
        <v>122</v>
      </c>
      <c r="BT12" s="626"/>
      <c r="BU12" s="626"/>
      <c r="BV12" s="626"/>
      <c r="BW12" s="626"/>
      <c r="BX12" s="626"/>
      <c r="BY12" s="626"/>
      <c r="BZ12" s="626"/>
      <c r="CA12" s="626"/>
      <c r="CB12" s="630"/>
      <c r="CD12" s="619" t="s">
        <v>240</v>
      </c>
      <c r="CE12" s="620"/>
      <c r="CF12" s="620"/>
      <c r="CG12" s="620"/>
      <c r="CH12" s="620"/>
      <c r="CI12" s="620"/>
      <c r="CJ12" s="620"/>
      <c r="CK12" s="620"/>
      <c r="CL12" s="620"/>
      <c r="CM12" s="620"/>
      <c r="CN12" s="620"/>
      <c r="CO12" s="620"/>
      <c r="CP12" s="620"/>
      <c r="CQ12" s="621"/>
      <c r="CR12" s="622">
        <v>329453</v>
      </c>
      <c r="CS12" s="623"/>
      <c r="CT12" s="623"/>
      <c r="CU12" s="623"/>
      <c r="CV12" s="623"/>
      <c r="CW12" s="623"/>
      <c r="CX12" s="623"/>
      <c r="CY12" s="624"/>
      <c r="CZ12" s="625">
        <v>6.4</v>
      </c>
      <c r="DA12" s="625"/>
      <c r="DB12" s="625"/>
      <c r="DC12" s="625"/>
      <c r="DD12" s="631">
        <v>58326</v>
      </c>
      <c r="DE12" s="623"/>
      <c r="DF12" s="623"/>
      <c r="DG12" s="623"/>
      <c r="DH12" s="623"/>
      <c r="DI12" s="623"/>
      <c r="DJ12" s="623"/>
      <c r="DK12" s="623"/>
      <c r="DL12" s="623"/>
      <c r="DM12" s="623"/>
      <c r="DN12" s="623"/>
      <c r="DO12" s="623"/>
      <c r="DP12" s="624"/>
      <c r="DQ12" s="631">
        <v>245512</v>
      </c>
      <c r="DR12" s="623"/>
      <c r="DS12" s="623"/>
      <c r="DT12" s="623"/>
      <c r="DU12" s="623"/>
      <c r="DV12" s="623"/>
      <c r="DW12" s="623"/>
      <c r="DX12" s="623"/>
      <c r="DY12" s="623"/>
      <c r="DZ12" s="623"/>
      <c r="EA12" s="623"/>
      <c r="EB12" s="623"/>
      <c r="EC12" s="632"/>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25" t="s">
        <v>122</v>
      </c>
      <c r="AA13" s="625"/>
      <c r="AB13" s="625"/>
      <c r="AC13" s="625"/>
      <c r="AD13" s="626" t="s">
        <v>122</v>
      </c>
      <c r="AE13" s="626"/>
      <c r="AF13" s="626"/>
      <c r="AG13" s="626"/>
      <c r="AH13" s="626"/>
      <c r="AI13" s="626"/>
      <c r="AJ13" s="626"/>
      <c r="AK13" s="626"/>
      <c r="AL13" s="627" t="s">
        <v>122</v>
      </c>
      <c r="AM13" s="628"/>
      <c r="AN13" s="628"/>
      <c r="AO13" s="629"/>
      <c r="AP13" s="619" t="s">
        <v>242</v>
      </c>
      <c r="AQ13" s="620"/>
      <c r="AR13" s="620"/>
      <c r="AS13" s="620"/>
      <c r="AT13" s="620"/>
      <c r="AU13" s="620"/>
      <c r="AV13" s="620"/>
      <c r="AW13" s="620"/>
      <c r="AX13" s="620"/>
      <c r="AY13" s="620"/>
      <c r="AZ13" s="620"/>
      <c r="BA13" s="620"/>
      <c r="BB13" s="620"/>
      <c r="BC13" s="620"/>
      <c r="BD13" s="620"/>
      <c r="BE13" s="620"/>
      <c r="BF13" s="621"/>
      <c r="BG13" s="622">
        <v>174716</v>
      </c>
      <c r="BH13" s="623"/>
      <c r="BI13" s="623"/>
      <c r="BJ13" s="623"/>
      <c r="BK13" s="623"/>
      <c r="BL13" s="623"/>
      <c r="BM13" s="623"/>
      <c r="BN13" s="624"/>
      <c r="BO13" s="625">
        <v>42.4</v>
      </c>
      <c r="BP13" s="625"/>
      <c r="BQ13" s="625"/>
      <c r="BR13" s="625"/>
      <c r="BS13" s="626" t="s">
        <v>122</v>
      </c>
      <c r="BT13" s="626"/>
      <c r="BU13" s="626"/>
      <c r="BV13" s="626"/>
      <c r="BW13" s="626"/>
      <c r="BX13" s="626"/>
      <c r="BY13" s="626"/>
      <c r="BZ13" s="626"/>
      <c r="CA13" s="626"/>
      <c r="CB13" s="630"/>
      <c r="CD13" s="619" t="s">
        <v>243</v>
      </c>
      <c r="CE13" s="620"/>
      <c r="CF13" s="620"/>
      <c r="CG13" s="620"/>
      <c r="CH13" s="620"/>
      <c r="CI13" s="620"/>
      <c r="CJ13" s="620"/>
      <c r="CK13" s="620"/>
      <c r="CL13" s="620"/>
      <c r="CM13" s="620"/>
      <c r="CN13" s="620"/>
      <c r="CO13" s="620"/>
      <c r="CP13" s="620"/>
      <c r="CQ13" s="621"/>
      <c r="CR13" s="622">
        <v>725925</v>
      </c>
      <c r="CS13" s="623"/>
      <c r="CT13" s="623"/>
      <c r="CU13" s="623"/>
      <c r="CV13" s="623"/>
      <c r="CW13" s="623"/>
      <c r="CX13" s="623"/>
      <c r="CY13" s="624"/>
      <c r="CZ13" s="625">
        <v>14.2</v>
      </c>
      <c r="DA13" s="625"/>
      <c r="DB13" s="625"/>
      <c r="DC13" s="625"/>
      <c r="DD13" s="631">
        <v>326847</v>
      </c>
      <c r="DE13" s="623"/>
      <c r="DF13" s="623"/>
      <c r="DG13" s="623"/>
      <c r="DH13" s="623"/>
      <c r="DI13" s="623"/>
      <c r="DJ13" s="623"/>
      <c r="DK13" s="623"/>
      <c r="DL13" s="623"/>
      <c r="DM13" s="623"/>
      <c r="DN13" s="623"/>
      <c r="DO13" s="623"/>
      <c r="DP13" s="624"/>
      <c r="DQ13" s="631">
        <v>479368</v>
      </c>
      <c r="DR13" s="623"/>
      <c r="DS13" s="623"/>
      <c r="DT13" s="623"/>
      <c r="DU13" s="623"/>
      <c r="DV13" s="623"/>
      <c r="DW13" s="623"/>
      <c r="DX13" s="623"/>
      <c r="DY13" s="623"/>
      <c r="DZ13" s="623"/>
      <c r="EA13" s="623"/>
      <c r="EB13" s="623"/>
      <c r="EC13" s="632"/>
    </row>
    <row r="14" spans="2:143" ht="11.25" customHeight="1" x14ac:dyDescent="0.15">
      <c r="B14" s="619" t="s">
        <v>244</v>
      </c>
      <c r="C14" s="620"/>
      <c r="D14" s="620"/>
      <c r="E14" s="620"/>
      <c r="F14" s="620"/>
      <c r="G14" s="620"/>
      <c r="H14" s="620"/>
      <c r="I14" s="620"/>
      <c r="J14" s="620"/>
      <c r="K14" s="620"/>
      <c r="L14" s="620"/>
      <c r="M14" s="620"/>
      <c r="N14" s="620"/>
      <c r="O14" s="620"/>
      <c r="P14" s="620"/>
      <c r="Q14" s="621"/>
      <c r="R14" s="622">
        <v>828</v>
      </c>
      <c r="S14" s="623"/>
      <c r="T14" s="623"/>
      <c r="U14" s="623"/>
      <c r="V14" s="623"/>
      <c r="W14" s="623"/>
      <c r="X14" s="623"/>
      <c r="Y14" s="624"/>
      <c r="Z14" s="625">
        <v>0</v>
      </c>
      <c r="AA14" s="625"/>
      <c r="AB14" s="625"/>
      <c r="AC14" s="625"/>
      <c r="AD14" s="626">
        <v>828</v>
      </c>
      <c r="AE14" s="626"/>
      <c r="AF14" s="626"/>
      <c r="AG14" s="626"/>
      <c r="AH14" s="626"/>
      <c r="AI14" s="626"/>
      <c r="AJ14" s="626"/>
      <c r="AK14" s="626"/>
      <c r="AL14" s="627">
        <v>0</v>
      </c>
      <c r="AM14" s="628"/>
      <c r="AN14" s="628"/>
      <c r="AO14" s="629"/>
      <c r="AP14" s="619" t="s">
        <v>245</v>
      </c>
      <c r="AQ14" s="620"/>
      <c r="AR14" s="620"/>
      <c r="AS14" s="620"/>
      <c r="AT14" s="620"/>
      <c r="AU14" s="620"/>
      <c r="AV14" s="620"/>
      <c r="AW14" s="620"/>
      <c r="AX14" s="620"/>
      <c r="AY14" s="620"/>
      <c r="AZ14" s="620"/>
      <c r="BA14" s="620"/>
      <c r="BB14" s="620"/>
      <c r="BC14" s="620"/>
      <c r="BD14" s="620"/>
      <c r="BE14" s="620"/>
      <c r="BF14" s="621"/>
      <c r="BG14" s="622">
        <v>14659</v>
      </c>
      <c r="BH14" s="623"/>
      <c r="BI14" s="623"/>
      <c r="BJ14" s="623"/>
      <c r="BK14" s="623"/>
      <c r="BL14" s="623"/>
      <c r="BM14" s="623"/>
      <c r="BN14" s="624"/>
      <c r="BO14" s="625">
        <v>3.6</v>
      </c>
      <c r="BP14" s="625"/>
      <c r="BQ14" s="625"/>
      <c r="BR14" s="625"/>
      <c r="BS14" s="626" t="s">
        <v>122</v>
      </c>
      <c r="BT14" s="626"/>
      <c r="BU14" s="626"/>
      <c r="BV14" s="626"/>
      <c r="BW14" s="626"/>
      <c r="BX14" s="626"/>
      <c r="BY14" s="626"/>
      <c r="BZ14" s="626"/>
      <c r="CA14" s="626"/>
      <c r="CB14" s="630"/>
      <c r="CD14" s="619" t="s">
        <v>246</v>
      </c>
      <c r="CE14" s="620"/>
      <c r="CF14" s="620"/>
      <c r="CG14" s="620"/>
      <c r="CH14" s="620"/>
      <c r="CI14" s="620"/>
      <c r="CJ14" s="620"/>
      <c r="CK14" s="620"/>
      <c r="CL14" s="620"/>
      <c r="CM14" s="620"/>
      <c r="CN14" s="620"/>
      <c r="CO14" s="620"/>
      <c r="CP14" s="620"/>
      <c r="CQ14" s="621"/>
      <c r="CR14" s="622">
        <v>183845</v>
      </c>
      <c r="CS14" s="623"/>
      <c r="CT14" s="623"/>
      <c r="CU14" s="623"/>
      <c r="CV14" s="623"/>
      <c r="CW14" s="623"/>
      <c r="CX14" s="623"/>
      <c r="CY14" s="624"/>
      <c r="CZ14" s="625">
        <v>3.6</v>
      </c>
      <c r="DA14" s="625"/>
      <c r="DB14" s="625"/>
      <c r="DC14" s="625"/>
      <c r="DD14" s="631">
        <v>5866</v>
      </c>
      <c r="DE14" s="623"/>
      <c r="DF14" s="623"/>
      <c r="DG14" s="623"/>
      <c r="DH14" s="623"/>
      <c r="DI14" s="623"/>
      <c r="DJ14" s="623"/>
      <c r="DK14" s="623"/>
      <c r="DL14" s="623"/>
      <c r="DM14" s="623"/>
      <c r="DN14" s="623"/>
      <c r="DO14" s="623"/>
      <c r="DP14" s="624"/>
      <c r="DQ14" s="631">
        <v>178145</v>
      </c>
      <c r="DR14" s="623"/>
      <c r="DS14" s="623"/>
      <c r="DT14" s="623"/>
      <c r="DU14" s="623"/>
      <c r="DV14" s="623"/>
      <c r="DW14" s="623"/>
      <c r="DX14" s="623"/>
      <c r="DY14" s="623"/>
      <c r="DZ14" s="623"/>
      <c r="EA14" s="623"/>
      <c r="EB14" s="623"/>
      <c r="EC14" s="632"/>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25" t="s">
        <v>122</v>
      </c>
      <c r="AA15" s="625"/>
      <c r="AB15" s="625"/>
      <c r="AC15" s="625"/>
      <c r="AD15" s="626" t="s">
        <v>122</v>
      </c>
      <c r="AE15" s="626"/>
      <c r="AF15" s="626"/>
      <c r="AG15" s="626"/>
      <c r="AH15" s="626"/>
      <c r="AI15" s="626"/>
      <c r="AJ15" s="626"/>
      <c r="AK15" s="626"/>
      <c r="AL15" s="627" t="s">
        <v>122</v>
      </c>
      <c r="AM15" s="628"/>
      <c r="AN15" s="628"/>
      <c r="AO15" s="629"/>
      <c r="AP15" s="619" t="s">
        <v>248</v>
      </c>
      <c r="AQ15" s="620"/>
      <c r="AR15" s="620"/>
      <c r="AS15" s="620"/>
      <c r="AT15" s="620"/>
      <c r="AU15" s="620"/>
      <c r="AV15" s="620"/>
      <c r="AW15" s="620"/>
      <c r="AX15" s="620"/>
      <c r="AY15" s="620"/>
      <c r="AZ15" s="620"/>
      <c r="BA15" s="620"/>
      <c r="BB15" s="620"/>
      <c r="BC15" s="620"/>
      <c r="BD15" s="620"/>
      <c r="BE15" s="620"/>
      <c r="BF15" s="621"/>
      <c r="BG15" s="622">
        <v>33407</v>
      </c>
      <c r="BH15" s="623"/>
      <c r="BI15" s="623"/>
      <c r="BJ15" s="623"/>
      <c r="BK15" s="623"/>
      <c r="BL15" s="623"/>
      <c r="BM15" s="623"/>
      <c r="BN15" s="624"/>
      <c r="BO15" s="625">
        <v>8.1</v>
      </c>
      <c r="BP15" s="625"/>
      <c r="BQ15" s="625"/>
      <c r="BR15" s="625"/>
      <c r="BS15" s="626" t="s">
        <v>122</v>
      </c>
      <c r="BT15" s="626"/>
      <c r="BU15" s="626"/>
      <c r="BV15" s="626"/>
      <c r="BW15" s="626"/>
      <c r="BX15" s="626"/>
      <c r="BY15" s="626"/>
      <c r="BZ15" s="626"/>
      <c r="CA15" s="626"/>
      <c r="CB15" s="630"/>
      <c r="CD15" s="619" t="s">
        <v>249</v>
      </c>
      <c r="CE15" s="620"/>
      <c r="CF15" s="620"/>
      <c r="CG15" s="620"/>
      <c r="CH15" s="620"/>
      <c r="CI15" s="620"/>
      <c r="CJ15" s="620"/>
      <c r="CK15" s="620"/>
      <c r="CL15" s="620"/>
      <c r="CM15" s="620"/>
      <c r="CN15" s="620"/>
      <c r="CO15" s="620"/>
      <c r="CP15" s="620"/>
      <c r="CQ15" s="621"/>
      <c r="CR15" s="622">
        <v>829922</v>
      </c>
      <c r="CS15" s="623"/>
      <c r="CT15" s="623"/>
      <c r="CU15" s="623"/>
      <c r="CV15" s="623"/>
      <c r="CW15" s="623"/>
      <c r="CX15" s="623"/>
      <c r="CY15" s="624"/>
      <c r="CZ15" s="625">
        <v>16.2</v>
      </c>
      <c r="DA15" s="625"/>
      <c r="DB15" s="625"/>
      <c r="DC15" s="625"/>
      <c r="DD15" s="631">
        <v>197609</v>
      </c>
      <c r="DE15" s="623"/>
      <c r="DF15" s="623"/>
      <c r="DG15" s="623"/>
      <c r="DH15" s="623"/>
      <c r="DI15" s="623"/>
      <c r="DJ15" s="623"/>
      <c r="DK15" s="623"/>
      <c r="DL15" s="623"/>
      <c r="DM15" s="623"/>
      <c r="DN15" s="623"/>
      <c r="DO15" s="623"/>
      <c r="DP15" s="624"/>
      <c r="DQ15" s="631">
        <v>669923</v>
      </c>
      <c r="DR15" s="623"/>
      <c r="DS15" s="623"/>
      <c r="DT15" s="623"/>
      <c r="DU15" s="623"/>
      <c r="DV15" s="623"/>
      <c r="DW15" s="623"/>
      <c r="DX15" s="623"/>
      <c r="DY15" s="623"/>
      <c r="DZ15" s="623"/>
      <c r="EA15" s="623"/>
      <c r="EB15" s="623"/>
      <c r="EC15" s="632"/>
    </row>
    <row r="16" spans="2:143" ht="11.25" customHeight="1" x14ac:dyDescent="0.15">
      <c r="B16" s="619" t="s">
        <v>250</v>
      </c>
      <c r="C16" s="620"/>
      <c r="D16" s="620"/>
      <c r="E16" s="620"/>
      <c r="F16" s="620"/>
      <c r="G16" s="620"/>
      <c r="H16" s="620"/>
      <c r="I16" s="620"/>
      <c r="J16" s="620"/>
      <c r="K16" s="620"/>
      <c r="L16" s="620"/>
      <c r="M16" s="620"/>
      <c r="N16" s="620"/>
      <c r="O16" s="620"/>
      <c r="P16" s="620"/>
      <c r="Q16" s="621"/>
      <c r="R16" s="622">
        <v>9962</v>
      </c>
      <c r="S16" s="623"/>
      <c r="T16" s="623"/>
      <c r="U16" s="623"/>
      <c r="V16" s="623"/>
      <c r="W16" s="623"/>
      <c r="X16" s="623"/>
      <c r="Y16" s="624"/>
      <c r="Z16" s="625">
        <v>0.2</v>
      </c>
      <c r="AA16" s="625"/>
      <c r="AB16" s="625"/>
      <c r="AC16" s="625"/>
      <c r="AD16" s="626">
        <v>9962</v>
      </c>
      <c r="AE16" s="626"/>
      <c r="AF16" s="626"/>
      <c r="AG16" s="626"/>
      <c r="AH16" s="626"/>
      <c r="AI16" s="626"/>
      <c r="AJ16" s="626"/>
      <c r="AK16" s="626"/>
      <c r="AL16" s="627">
        <v>0.3</v>
      </c>
      <c r="AM16" s="628"/>
      <c r="AN16" s="628"/>
      <c r="AO16" s="629"/>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25" t="s">
        <v>122</v>
      </c>
      <c r="BP16" s="625"/>
      <c r="BQ16" s="625"/>
      <c r="BR16" s="625"/>
      <c r="BS16" s="626" t="s">
        <v>122</v>
      </c>
      <c r="BT16" s="626"/>
      <c r="BU16" s="626"/>
      <c r="BV16" s="626"/>
      <c r="BW16" s="626"/>
      <c r="BX16" s="626"/>
      <c r="BY16" s="626"/>
      <c r="BZ16" s="626"/>
      <c r="CA16" s="626"/>
      <c r="CB16" s="630"/>
      <c r="CD16" s="619" t="s">
        <v>252</v>
      </c>
      <c r="CE16" s="620"/>
      <c r="CF16" s="620"/>
      <c r="CG16" s="620"/>
      <c r="CH16" s="620"/>
      <c r="CI16" s="620"/>
      <c r="CJ16" s="620"/>
      <c r="CK16" s="620"/>
      <c r="CL16" s="620"/>
      <c r="CM16" s="620"/>
      <c r="CN16" s="620"/>
      <c r="CO16" s="620"/>
      <c r="CP16" s="620"/>
      <c r="CQ16" s="621"/>
      <c r="CR16" s="622">
        <v>19104</v>
      </c>
      <c r="CS16" s="623"/>
      <c r="CT16" s="623"/>
      <c r="CU16" s="623"/>
      <c r="CV16" s="623"/>
      <c r="CW16" s="623"/>
      <c r="CX16" s="623"/>
      <c r="CY16" s="624"/>
      <c r="CZ16" s="625">
        <v>0.4</v>
      </c>
      <c r="DA16" s="625"/>
      <c r="DB16" s="625"/>
      <c r="DC16" s="625"/>
      <c r="DD16" s="631" t="s">
        <v>122</v>
      </c>
      <c r="DE16" s="623"/>
      <c r="DF16" s="623"/>
      <c r="DG16" s="623"/>
      <c r="DH16" s="623"/>
      <c r="DI16" s="623"/>
      <c r="DJ16" s="623"/>
      <c r="DK16" s="623"/>
      <c r="DL16" s="623"/>
      <c r="DM16" s="623"/>
      <c r="DN16" s="623"/>
      <c r="DO16" s="623"/>
      <c r="DP16" s="624"/>
      <c r="DQ16" s="631">
        <v>19104</v>
      </c>
      <c r="DR16" s="623"/>
      <c r="DS16" s="623"/>
      <c r="DT16" s="623"/>
      <c r="DU16" s="623"/>
      <c r="DV16" s="623"/>
      <c r="DW16" s="623"/>
      <c r="DX16" s="623"/>
      <c r="DY16" s="623"/>
      <c r="DZ16" s="623"/>
      <c r="EA16" s="623"/>
      <c r="EB16" s="623"/>
      <c r="EC16" s="632"/>
    </row>
    <row r="17" spans="2:133" ht="11.25" customHeight="1" x14ac:dyDescent="0.15">
      <c r="B17" s="619" t="s">
        <v>253</v>
      </c>
      <c r="C17" s="620"/>
      <c r="D17" s="620"/>
      <c r="E17" s="620"/>
      <c r="F17" s="620"/>
      <c r="G17" s="620"/>
      <c r="H17" s="620"/>
      <c r="I17" s="620"/>
      <c r="J17" s="620"/>
      <c r="K17" s="620"/>
      <c r="L17" s="620"/>
      <c r="M17" s="620"/>
      <c r="N17" s="620"/>
      <c r="O17" s="620"/>
      <c r="P17" s="620"/>
      <c r="Q17" s="621"/>
      <c r="R17" s="622">
        <v>8859</v>
      </c>
      <c r="S17" s="623"/>
      <c r="T17" s="623"/>
      <c r="U17" s="623"/>
      <c r="V17" s="623"/>
      <c r="W17" s="623"/>
      <c r="X17" s="623"/>
      <c r="Y17" s="624"/>
      <c r="Z17" s="625">
        <v>0.2</v>
      </c>
      <c r="AA17" s="625"/>
      <c r="AB17" s="625"/>
      <c r="AC17" s="625"/>
      <c r="AD17" s="626">
        <v>8859</v>
      </c>
      <c r="AE17" s="626"/>
      <c r="AF17" s="626"/>
      <c r="AG17" s="626"/>
      <c r="AH17" s="626"/>
      <c r="AI17" s="626"/>
      <c r="AJ17" s="626"/>
      <c r="AK17" s="626"/>
      <c r="AL17" s="627">
        <v>0.2</v>
      </c>
      <c r="AM17" s="628"/>
      <c r="AN17" s="628"/>
      <c r="AO17" s="629"/>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25" t="s">
        <v>122</v>
      </c>
      <c r="BP17" s="625"/>
      <c r="BQ17" s="625"/>
      <c r="BR17" s="625"/>
      <c r="BS17" s="626" t="s">
        <v>122</v>
      </c>
      <c r="BT17" s="626"/>
      <c r="BU17" s="626"/>
      <c r="BV17" s="626"/>
      <c r="BW17" s="626"/>
      <c r="BX17" s="626"/>
      <c r="BY17" s="626"/>
      <c r="BZ17" s="626"/>
      <c r="CA17" s="626"/>
      <c r="CB17" s="630"/>
      <c r="CD17" s="619" t="s">
        <v>255</v>
      </c>
      <c r="CE17" s="620"/>
      <c r="CF17" s="620"/>
      <c r="CG17" s="620"/>
      <c r="CH17" s="620"/>
      <c r="CI17" s="620"/>
      <c r="CJ17" s="620"/>
      <c r="CK17" s="620"/>
      <c r="CL17" s="620"/>
      <c r="CM17" s="620"/>
      <c r="CN17" s="620"/>
      <c r="CO17" s="620"/>
      <c r="CP17" s="620"/>
      <c r="CQ17" s="621"/>
      <c r="CR17" s="622">
        <v>600678</v>
      </c>
      <c r="CS17" s="623"/>
      <c r="CT17" s="623"/>
      <c r="CU17" s="623"/>
      <c r="CV17" s="623"/>
      <c r="CW17" s="623"/>
      <c r="CX17" s="623"/>
      <c r="CY17" s="624"/>
      <c r="CZ17" s="625">
        <v>11.7</v>
      </c>
      <c r="DA17" s="625"/>
      <c r="DB17" s="625"/>
      <c r="DC17" s="625"/>
      <c r="DD17" s="631" t="s">
        <v>122</v>
      </c>
      <c r="DE17" s="623"/>
      <c r="DF17" s="623"/>
      <c r="DG17" s="623"/>
      <c r="DH17" s="623"/>
      <c r="DI17" s="623"/>
      <c r="DJ17" s="623"/>
      <c r="DK17" s="623"/>
      <c r="DL17" s="623"/>
      <c r="DM17" s="623"/>
      <c r="DN17" s="623"/>
      <c r="DO17" s="623"/>
      <c r="DP17" s="624"/>
      <c r="DQ17" s="631">
        <v>588638</v>
      </c>
      <c r="DR17" s="623"/>
      <c r="DS17" s="623"/>
      <c r="DT17" s="623"/>
      <c r="DU17" s="623"/>
      <c r="DV17" s="623"/>
      <c r="DW17" s="623"/>
      <c r="DX17" s="623"/>
      <c r="DY17" s="623"/>
      <c r="DZ17" s="623"/>
      <c r="EA17" s="623"/>
      <c r="EB17" s="623"/>
      <c r="EC17" s="632"/>
    </row>
    <row r="18" spans="2:133" ht="11.25" customHeight="1" x14ac:dyDescent="0.15">
      <c r="B18" s="619" t="s">
        <v>256</v>
      </c>
      <c r="C18" s="620"/>
      <c r="D18" s="620"/>
      <c r="E18" s="620"/>
      <c r="F18" s="620"/>
      <c r="G18" s="620"/>
      <c r="H18" s="620"/>
      <c r="I18" s="620"/>
      <c r="J18" s="620"/>
      <c r="K18" s="620"/>
      <c r="L18" s="620"/>
      <c r="M18" s="620"/>
      <c r="N18" s="620"/>
      <c r="O18" s="620"/>
      <c r="P18" s="620"/>
      <c r="Q18" s="621"/>
      <c r="R18" s="622">
        <v>1069</v>
      </c>
      <c r="S18" s="623"/>
      <c r="T18" s="623"/>
      <c r="U18" s="623"/>
      <c r="V18" s="623"/>
      <c r="W18" s="623"/>
      <c r="X18" s="623"/>
      <c r="Y18" s="624"/>
      <c r="Z18" s="625">
        <v>0</v>
      </c>
      <c r="AA18" s="625"/>
      <c r="AB18" s="625"/>
      <c r="AC18" s="625"/>
      <c r="AD18" s="626">
        <v>1069</v>
      </c>
      <c r="AE18" s="626"/>
      <c r="AF18" s="626"/>
      <c r="AG18" s="626"/>
      <c r="AH18" s="626"/>
      <c r="AI18" s="626"/>
      <c r="AJ18" s="626"/>
      <c r="AK18" s="626"/>
      <c r="AL18" s="627">
        <v>0</v>
      </c>
      <c r="AM18" s="628"/>
      <c r="AN18" s="628"/>
      <c r="AO18" s="629"/>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25" t="s">
        <v>122</v>
      </c>
      <c r="BP18" s="625"/>
      <c r="BQ18" s="625"/>
      <c r="BR18" s="625"/>
      <c r="BS18" s="626" t="s">
        <v>122</v>
      </c>
      <c r="BT18" s="626"/>
      <c r="BU18" s="626"/>
      <c r="BV18" s="626"/>
      <c r="BW18" s="626"/>
      <c r="BX18" s="626"/>
      <c r="BY18" s="626"/>
      <c r="BZ18" s="626"/>
      <c r="CA18" s="626"/>
      <c r="CB18" s="630"/>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25" t="s">
        <v>122</v>
      </c>
      <c r="DA18" s="625"/>
      <c r="DB18" s="625"/>
      <c r="DC18" s="625"/>
      <c r="DD18" s="631" t="s">
        <v>122</v>
      </c>
      <c r="DE18" s="623"/>
      <c r="DF18" s="623"/>
      <c r="DG18" s="623"/>
      <c r="DH18" s="623"/>
      <c r="DI18" s="623"/>
      <c r="DJ18" s="623"/>
      <c r="DK18" s="623"/>
      <c r="DL18" s="623"/>
      <c r="DM18" s="623"/>
      <c r="DN18" s="623"/>
      <c r="DO18" s="623"/>
      <c r="DP18" s="624"/>
      <c r="DQ18" s="631" t="s">
        <v>122</v>
      </c>
      <c r="DR18" s="623"/>
      <c r="DS18" s="623"/>
      <c r="DT18" s="623"/>
      <c r="DU18" s="623"/>
      <c r="DV18" s="623"/>
      <c r="DW18" s="623"/>
      <c r="DX18" s="623"/>
      <c r="DY18" s="623"/>
      <c r="DZ18" s="623"/>
      <c r="EA18" s="623"/>
      <c r="EB18" s="623"/>
      <c r="EC18" s="632"/>
    </row>
    <row r="19" spans="2:133" ht="11.25" customHeight="1" x14ac:dyDescent="0.15">
      <c r="B19" s="619" t="s">
        <v>259</v>
      </c>
      <c r="C19" s="620"/>
      <c r="D19" s="620"/>
      <c r="E19" s="620"/>
      <c r="F19" s="620"/>
      <c r="G19" s="620"/>
      <c r="H19" s="620"/>
      <c r="I19" s="620"/>
      <c r="J19" s="620"/>
      <c r="K19" s="620"/>
      <c r="L19" s="620"/>
      <c r="M19" s="620"/>
      <c r="N19" s="620"/>
      <c r="O19" s="620"/>
      <c r="P19" s="620"/>
      <c r="Q19" s="621"/>
      <c r="R19" s="622">
        <v>1069</v>
      </c>
      <c r="S19" s="623"/>
      <c r="T19" s="623"/>
      <c r="U19" s="623"/>
      <c r="V19" s="623"/>
      <c r="W19" s="623"/>
      <c r="X19" s="623"/>
      <c r="Y19" s="624"/>
      <c r="Z19" s="625">
        <v>0</v>
      </c>
      <c r="AA19" s="625"/>
      <c r="AB19" s="625"/>
      <c r="AC19" s="625"/>
      <c r="AD19" s="626">
        <v>1069</v>
      </c>
      <c r="AE19" s="626"/>
      <c r="AF19" s="626"/>
      <c r="AG19" s="626"/>
      <c r="AH19" s="626"/>
      <c r="AI19" s="626"/>
      <c r="AJ19" s="626"/>
      <c r="AK19" s="626"/>
      <c r="AL19" s="627">
        <v>0</v>
      </c>
      <c r="AM19" s="628"/>
      <c r="AN19" s="628"/>
      <c r="AO19" s="629"/>
      <c r="AP19" s="619" t="s">
        <v>260</v>
      </c>
      <c r="AQ19" s="620"/>
      <c r="AR19" s="620"/>
      <c r="AS19" s="620"/>
      <c r="AT19" s="620"/>
      <c r="AU19" s="620"/>
      <c r="AV19" s="620"/>
      <c r="AW19" s="620"/>
      <c r="AX19" s="620"/>
      <c r="AY19" s="620"/>
      <c r="AZ19" s="620"/>
      <c r="BA19" s="620"/>
      <c r="BB19" s="620"/>
      <c r="BC19" s="620"/>
      <c r="BD19" s="620"/>
      <c r="BE19" s="620"/>
      <c r="BF19" s="621"/>
      <c r="BG19" s="622">
        <v>1361</v>
      </c>
      <c r="BH19" s="623"/>
      <c r="BI19" s="623"/>
      <c r="BJ19" s="623"/>
      <c r="BK19" s="623"/>
      <c r="BL19" s="623"/>
      <c r="BM19" s="623"/>
      <c r="BN19" s="624"/>
      <c r="BO19" s="625">
        <v>0.3</v>
      </c>
      <c r="BP19" s="625"/>
      <c r="BQ19" s="625"/>
      <c r="BR19" s="625"/>
      <c r="BS19" s="626" t="s">
        <v>122</v>
      </c>
      <c r="BT19" s="626"/>
      <c r="BU19" s="626"/>
      <c r="BV19" s="626"/>
      <c r="BW19" s="626"/>
      <c r="BX19" s="626"/>
      <c r="BY19" s="626"/>
      <c r="BZ19" s="626"/>
      <c r="CA19" s="626"/>
      <c r="CB19" s="630"/>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25" t="s">
        <v>122</v>
      </c>
      <c r="DA19" s="625"/>
      <c r="DB19" s="625"/>
      <c r="DC19" s="625"/>
      <c r="DD19" s="631" t="s">
        <v>122</v>
      </c>
      <c r="DE19" s="623"/>
      <c r="DF19" s="623"/>
      <c r="DG19" s="623"/>
      <c r="DH19" s="623"/>
      <c r="DI19" s="623"/>
      <c r="DJ19" s="623"/>
      <c r="DK19" s="623"/>
      <c r="DL19" s="623"/>
      <c r="DM19" s="623"/>
      <c r="DN19" s="623"/>
      <c r="DO19" s="623"/>
      <c r="DP19" s="624"/>
      <c r="DQ19" s="631" t="s">
        <v>122</v>
      </c>
      <c r="DR19" s="623"/>
      <c r="DS19" s="623"/>
      <c r="DT19" s="623"/>
      <c r="DU19" s="623"/>
      <c r="DV19" s="623"/>
      <c r="DW19" s="623"/>
      <c r="DX19" s="623"/>
      <c r="DY19" s="623"/>
      <c r="DZ19" s="623"/>
      <c r="EA19" s="623"/>
      <c r="EB19" s="623"/>
      <c r="EC19" s="632"/>
    </row>
    <row r="20" spans="2:133" ht="11.25" customHeight="1" x14ac:dyDescent="0.15">
      <c r="B20" s="635" t="s">
        <v>262</v>
      </c>
      <c r="C20" s="636"/>
      <c r="D20" s="636"/>
      <c r="E20" s="636"/>
      <c r="F20" s="636"/>
      <c r="G20" s="636"/>
      <c r="H20" s="636"/>
      <c r="I20" s="636"/>
      <c r="J20" s="636"/>
      <c r="K20" s="636"/>
      <c r="L20" s="636"/>
      <c r="M20" s="636"/>
      <c r="N20" s="636"/>
      <c r="O20" s="636"/>
      <c r="P20" s="636"/>
      <c r="Q20" s="637"/>
      <c r="R20" s="622" t="s">
        <v>122</v>
      </c>
      <c r="S20" s="623"/>
      <c r="T20" s="623"/>
      <c r="U20" s="623"/>
      <c r="V20" s="623"/>
      <c r="W20" s="623"/>
      <c r="X20" s="623"/>
      <c r="Y20" s="624"/>
      <c r="Z20" s="625" t="s">
        <v>122</v>
      </c>
      <c r="AA20" s="625"/>
      <c r="AB20" s="625"/>
      <c r="AC20" s="625"/>
      <c r="AD20" s="626" t="s">
        <v>122</v>
      </c>
      <c r="AE20" s="626"/>
      <c r="AF20" s="626"/>
      <c r="AG20" s="626"/>
      <c r="AH20" s="626"/>
      <c r="AI20" s="626"/>
      <c r="AJ20" s="626"/>
      <c r="AK20" s="626"/>
      <c r="AL20" s="627" t="s">
        <v>122</v>
      </c>
      <c r="AM20" s="628"/>
      <c r="AN20" s="628"/>
      <c r="AO20" s="629"/>
      <c r="AP20" s="619" t="s">
        <v>263</v>
      </c>
      <c r="AQ20" s="620"/>
      <c r="AR20" s="620"/>
      <c r="AS20" s="620"/>
      <c r="AT20" s="620"/>
      <c r="AU20" s="620"/>
      <c r="AV20" s="620"/>
      <c r="AW20" s="620"/>
      <c r="AX20" s="620"/>
      <c r="AY20" s="620"/>
      <c r="AZ20" s="620"/>
      <c r="BA20" s="620"/>
      <c r="BB20" s="620"/>
      <c r="BC20" s="620"/>
      <c r="BD20" s="620"/>
      <c r="BE20" s="620"/>
      <c r="BF20" s="621"/>
      <c r="BG20" s="622">
        <v>1361</v>
      </c>
      <c r="BH20" s="623"/>
      <c r="BI20" s="623"/>
      <c r="BJ20" s="623"/>
      <c r="BK20" s="623"/>
      <c r="BL20" s="623"/>
      <c r="BM20" s="623"/>
      <c r="BN20" s="624"/>
      <c r="BO20" s="625">
        <v>0.3</v>
      </c>
      <c r="BP20" s="625"/>
      <c r="BQ20" s="625"/>
      <c r="BR20" s="625"/>
      <c r="BS20" s="626" t="s">
        <v>122</v>
      </c>
      <c r="BT20" s="626"/>
      <c r="BU20" s="626"/>
      <c r="BV20" s="626"/>
      <c r="BW20" s="626"/>
      <c r="BX20" s="626"/>
      <c r="BY20" s="626"/>
      <c r="BZ20" s="626"/>
      <c r="CA20" s="626"/>
      <c r="CB20" s="630"/>
      <c r="CD20" s="619" t="s">
        <v>264</v>
      </c>
      <c r="CE20" s="620"/>
      <c r="CF20" s="620"/>
      <c r="CG20" s="620"/>
      <c r="CH20" s="620"/>
      <c r="CI20" s="620"/>
      <c r="CJ20" s="620"/>
      <c r="CK20" s="620"/>
      <c r="CL20" s="620"/>
      <c r="CM20" s="620"/>
      <c r="CN20" s="620"/>
      <c r="CO20" s="620"/>
      <c r="CP20" s="620"/>
      <c r="CQ20" s="621"/>
      <c r="CR20" s="622">
        <v>5125735</v>
      </c>
      <c r="CS20" s="623"/>
      <c r="CT20" s="623"/>
      <c r="CU20" s="623"/>
      <c r="CV20" s="623"/>
      <c r="CW20" s="623"/>
      <c r="CX20" s="623"/>
      <c r="CY20" s="624"/>
      <c r="CZ20" s="625">
        <v>100</v>
      </c>
      <c r="DA20" s="625"/>
      <c r="DB20" s="625"/>
      <c r="DC20" s="625"/>
      <c r="DD20" s="631">
        <v>688664</v>
      </c>
      <c r="DE20" s="623"/>
      <c r="DF20" s="623"/>
      <c r="DG20" s="623"/>
      <c r="DH20" s="623"/>
      <c r="DI20" s="623"/>
      <c r="DJ20" s="623"/>
      <c r="DK20" s="623"/>
      <c r="DL20" s="623"/>
      <c r="DM20" s="623"/>
      <c r="DN20" s="623"/>
      <c r="DO20" s="623"/>
      <c r="DP20" s="624"/>
      <c r="DQ20" s="631">
        <v>3975283</v>
      </c>
      <c r="DR20" s="623"/>
      <c r="DS20" s="623"/>
      <c r="DT20" s="623"/>
      <c r="DU20" s="623"/>
      <c r="DV20" s="623"/>
      <c r="DW20" s="623"/>
      <c r="DX20" s="623"/>
      <c r="DY20" s="623"/>
      <c r="DZ20" s="623"/>
      <c r="EA20" s="623"/>
      <c r="EB20" s="623"/>
      <c r="EC20" s="632"/>
    </row>
    <row r="21" spans="2:133" ht="11.25" customHeight="1" x14ac:dyDescent="0.15">
      <c r="B21" s="619" t="s">
        <v>265</v>
      </c>
      <c r="C21" s="620"/>
      <c r="D21" s="620"/>
      <c r="E21" s="620"/>
      <c r="F21" s="620"/>
      <c r="G21" s="620"/>
      <c r="H21" s="620"/>
      <c r="I21" s="620"/>
      <c r="J21" s="620"/>
      <c r="K21" s="620"/>
      <c r="L21" s="620"/>
      <c r="M21" s="620"/>
      <c r="N21" s="620"/>
      <c r="O21" s="620"/>
      <c r="P21" s="620"/>
      <c r="Q21" s="621"/>
      <c r="R21" s="622">
        <v>3438014</v>
      </c>
      <c r="S21" s="623"/>
      <c r="T21" s="623"/>
      <c r="U21" s="623"/>
      <c r="V21" s="623"/>
      <c r="W21" s="623"/>
      <c r="X21" s="623"/>
      <c r="Y21" s="624"/>
      <c r="Z21" s="625">
        <v>59.8</v>
      </c>
      <c r="AA21" s="625"/>
      <c r="AB21" s="625"/>
      <c r="AC21" s="625"/>
      <c r="AD21" s="626">
        <v>3184985</v>
      </c>
      <c r="AE21" s="626"/>
      <c r="AF21" s="626"/>
      <c r="AG21" s="626"/>
      <c r="AH21" s="626"/>
      <c r="AI21" s="626"/>
      <c r="AJ21" s="626"/>
      <c r="AK21" s="626"/>
      <c r="AL21" s="627">
        <v>82.8</v>
      </c>
      <c r="AM21" s="628"/>
      <c r="AN21" s="628"/>
      <c r="AO21" s="629"/>
      <c r="AP21" s="619" t="s">
        <v>266</v>
      </c>
      <c r="AQ21" s="638"/>
      <c r="AR21" s="638"/>
      <c r="AS21" s="638"/>
      <c r="AT21" s="638"/>
      <c r="AU21" s="638"/>
      <c r="AV21" s="638"/>
      <c r="AW21" s="638"/>
      <c r="AX21" s="638"/>
      <c r="AY21" s="638"/>
      <c r="AZ21" s="638"/>
      <c r="BA21" s="638"/>
      <c r="BB21" s="638"/>
      <c r="BC21" s="638"/>
      <c r="BD21" s="638"/>
      <c r="BE21" s="638"/>
      <c r="BF21" s="639"/>
      <c r="BG21" s="622">
        <v>1361</v>
      </c>
      <c r="BH21" s="623"/>
      <c r="BI21" s="623"/>
      <c r="BJ21" s="623"/>
      <c r="BK21" s="623"/>
      <c r="BL21" s="623"/>
      <c r="BM21" s="623"/>
      <c r="BN21" s="624"/>
      <c r="BO21" s="625">
        <v>0.3</v>
      </c>
      <c r="BP21" s="625"/>
      <c r="BQ21" s="625"/>
      <c r="BR21" s="625"/>
      <c r="BS21" s="626" t="s">
        <v>122</v>
      </c>
      <c r="BT21" s="626"/>
      <c r="BU21" s="626"/>
      <c r="BV21" s="626"/>
      <c r="BW21" s="626"/>
      <c r="BX21" s="626"/>
      <c r="BY21" s="626"/>
      <c r="BZ21" s="626"/>
      <c r="CA21" s="626"/>
      <c r="CB21" s="630"/>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15">
      <c r="B22" s="619" t="s">
        <v>267</v>
      </c>
      <c r="C22" s="620"/>
      <c r="D22" s="620"/>
      <c r="E22" s="620"/>
      <c r="F22" s="620"/>
      <c r="G22" s="620"/>
      <c r="H22" s="620"/>
      <c r="I22" s="620"/>
      <c r="J22" s="620"/>
      <c r="K22" s="620"/>
      <c r="L22" s="620"/>
      <c r="M22" s="620"/>
      <c r="N22" s="620"/>
      <c r="O22" s="620"/>
      <c r="P22" s="620"/>
      <c r="Q22" s="621"/>
      <c r="R22" s="622">
        <v>3184985</v>
      </c>
      <c r="S22" s="623"/>
      <c r="T22" s="623"/>
      <c r="U22" s="623"/>
      <c r="V22" s="623"/>
      <c r="W22" s="623"/>
      <c r="X22" s="623"/>
      <c r="Y22" s="624"/>
      <c r="Z22" s="625">
        <v>55.4</v>
      </c>
      <c r="AA22" s="625"/>
      <c r="AB22" s="625"/>
      <c r="AC22" s="625"/>
      <c r="AD22" s="626">
        <v>3184985</v>
      </c>
      <c r="AE22" s="626"/>
      <c r="AF22" s="626"/>
      <c r="AG22" s="626"/>
      <c r="AH22" s="626"/>
      <c r="AI22" s="626"/>
      <c r="AJ22" s="626"/>
      <c r="AK22" s="626"/>
      <c r="AL22" s="627">
        <v>82.8</v>
      </c>
      <c r="AM22" s="628"/>
      <c r="AN22" s="628"/>
      <c r="AO22" s="629"/>
      <c r="AP22" s="619" t="s">
        <v>268</v>
      </c>
      <c r="AQ22" s="638"/>
      <c r="AR22" s="638"/>
      <c r="AS22" s="638"/>
      <c r="AT22" s="638"/>
      <c r="AU22" s="638"/>
      <c r="AV22" s="638"/>
      <c r="AW22" s="638"/>
      <c r="AX22" s="638"/>
      <c r="AY22" s="638"/>
      <c r="AZ22" s="638"/>
      <c r="BA22" s="638"/>
      <c r="BB22" s="638"/>
      <c r="BC22" s="638"/>
      <c r="BD22" s="638"/>
      <c r="BE22" s="638"/>
      <c r="BF22" s="639"/>
      <c r="BG22" s="622" t="s">
        <v>122</v>
      </c>
      <c r="BH22" s="623"/>
      <c r="BI22" s="623"/>
      <c r="BJ22" s="623"/>
      <c r="BK22" s="623"/>
      <c r="BL22" s="623"/>
      <c r="BM22" s="623"/>
      <c r="BN22" s="624"/>
      <c r="BO22" s="625" t="s">
        <v>122</v>
      </c>
      <c r="BP22" s="625"/>
      <c r="BQ22" s="625"/>
      <c r="BR22" s="625"/>
      <c r="BS22" s="626" t="s">
        <v>122</v>
      </c>
      <c r="BT22" s="626"/>
      <c r="BU22" s="626"/>
      <c r="BV22" s="626"/>
      <c r="BW22" s="626"/>
      <c r="BX22" s="626"/>
      <c r="BY22" s="626"/>
      <c r="BZ22" s="626"/>
      <c r="CA22" s="626"/>
      <c r="CB22" s="630"/>
      <c r="CD22" s="604" t="s">
        <v>269</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270</v>
      </c>
      <c r="C23" s="620"/>
      <c r="D23" s="620"/>
      <c r="E23" s="620"/>
      <c r="F23" s="620"/>
      <c r="G23" s="620"/>
      <c r="H23" s="620"/>
      <c r="I23" s="620"/>
      <c r="J23" s="620"/>
      <c r="K23" s="620"/>
      <c r="L23" s="620"/>
      <c r="M23" s="620"/>
      <c r="N23" s="620"/>
      <c r="O23" s="620"/>
      <c r="P23" s="620"/>
      <c r="Q23" s="621"/>
      <c r="R23" s="622">
        <v>253029</v>
      </c>
      <c r="S23" s="623"/>
      <c r="T23" s="623"/>
      <c r="U23" s="623"/>
      <c r="V23" s="623"/>
      <c r="W23" s="623"/>
      <c r="X23" s="623"/>
      <c r="Y23" s="624"/>
      <c r="Z23" s="625">
        <v>4.4000000000000004</v>
      </c>
      <c r="AA23" s="625"/>
      <c r="AB23" s="625"/>
      <c r="AC23" s="625"/>
      <c r="AD23" s="626" t="s">
        <v>122</v>
      </c>
      <c r="AE23" s="626"/>
      <c r="AF23" s="626"/>
      <c r="AG23" s="626"/>
      <c r="AH23" s="626"/>
      <c r="AI23" s="626"/>
      <c r="AJ23" s="626"/>
      <c r="AK23" s="626"/>
      <c r="AL23" s="627" t="s">
        <v>122</v>
      </c>
      <c r="AM23" s="628"/>
      <c r="AN23" s="628"/>
      <c r="AO23" s="629"/>
      <c r="AP23" s="619" t="s">
        <v>271</v>
      </c>
      <c r="AQ23" s="638"/>
      <c r="AR23" s="638"/>
      <c r="AS23" s="638"/>
      <c r="AT23" s="638"/>
      <c r="AU23" s="638"/>
      <c r="AV23" s="638"/>
      <c r="AW23" s="638"/>
      <c r="AX23" s="638"/>
      <c r="AY23" s="638"/>
      <c r="AZ23" s="638"/>
      <c r="BA23" s="638"/>
      <c r="BB23" s="638"/>
      <c r="BC23" s="638"/>
      <c r="BD23" s="638"/>
      <c r="BE23" s="638"/>
      <c r="BF23" s="639"/>
      <c r="BG23" s="622" t="s">
        <v>122</v>
      </c>
      <c r="BH23" s="623"/>
      <c r="BI23" s="623"/>
      <c r="BJ23" s="623"/>
      <c r="BK23" s="623"/>
      <c r="BL23" s="623"/>
      <c r="BM23" s="623"/>
      <c r="BN23" s="624"/>
      <c r="BO23" s="625" t="s">
        <v>122</v>
      </c>
      <c r="BP23" s="625"/>
      <c r="BQ23" s="625"/>
      <c r="BR23" s="625"/>
      <c r="BS23" s="626" t="s">
        <v>122</v>
      </c>
      <c r="BT23" s="626"/>
      <c r="BU23" s="626"/>
      <c r="BV23" s="626"/>
      <c r="BW23" s="626"/>
      <c r="BX23" s="626"/>
      <c r="BY23" s="626"/>
      <c r="BZ23" s="626"/>
      <c r="CA23" s="626"/>
      <c r="CB23" s="630"/>
      <c r="CD23" s="604" t="s">
        <v>211</v>
      </c>
      <c r="CE23" s="605"/>
      <c r="CF23" s="605"/>
      <c r="CG23" s="605"/>
      <c r="CH23" s="605"/>
      <c r="CI23" s="605"/>
      <c r="CJ23" s="605"/>
      <c r="CK23" s="605"/>
      <c r="CL23" s="605"/>
      <c r="CM23" s="605"/>
      <c r="CN23" s="605"/>
      <c r="CO23" s="605"/>
      <c r="CP23" s="605"/>
      <c r="CQ23" s="606"/>
      <c r="CR23" s="604" t="s">
        <v>272</v>
      </c>
      <c r="CS23" s="605"/>
      <c r="CT23" s="605"/>
      <c r="CU23" s="605"/>
      <c r="CV23" s="605"/>
      <c r="CW23" s="605"/>
      <c r="CX23" s="605"/>
      <c r="CY23" s="606"/>
      <c r="CZ23" s="604" t="s">
        <v>273</v>
      </c>
      <c r="DA23" s="605"/>
      <c r="DB23" s="605"/>
      <c r="DC23" s="606"/>
      <c r="DD23" s="604" t="s">
        <v>274</v>
      </c>
      <c r="DE23" s="605"/>
      <c r="DF23" s="605"/>
      <c r="DG23" s="605"/>
      <c r="DH23" s="605"/>
      <c r="DI23" s="605"/>
      <c r="DJ23" s="605"/>
      <c r="DK23" s="606"/>
      <c r="DL23" s="649" t="s">
        <v>275</v>
      </c>
      <c r="DM23" s="650"/>
      <c r="DN23" s="650"/>
      <c r="DO23" s="650"/>
      <c r="DP23" s="650"/>
      <c r="DQ23" s="650"/>
      <c r="DR23" s="650"/>
      <c r="DS23" s="650"/>
      <c r="DT23" s="650"/>
      <c r="DU23" s="650"/>
      <c r="DV23" s="651"/>
      <c r="DW23" s="604" t="s">
        <v>276</v>
      </c>
      <c r="DX23" s="605"/>
      <c r="DY23" s="605"/>
      <c r="DZ23" s="605"/>
      <c r="EA23" s="605"/>
      <c r="EB23" s="605"/>
      <c r="EC23" s="606"/>
    </row>
    <row r="24" spans="2:133" ht="11.25" customHeight="1" x14ac:dyDescent="0.15">
      <c r="B24" s="619" t="s">
        <v>277</v>
      </c>
      <c r="C24" s="620"/>
      <c r="D24" s="620"/>
      <c r="E24" s="620"/>
      <c r="F24" s="620"/>
      <c r="G24" s="620"/>
      <c r="H24" s="620"/>
      <c r="I24" s="620"/>
      <c r="J24" s="620"/>
      <c r="K24" s="620"/>
      <c r="L24" s="620"/>
      <c r="M24" s="620"/>
      <c r="N24" s="620"/>
      <c r="O24" s="620"/>
      <c r="P24" s="620"/>
      <c r="Q24" s="621"/>
      <c r="R24" s="622" t="s">
        <v>122</v>
      </c>
      <c r="S24" s="623"/>
      <c r="T24" s="623"/>
      <c r="U24" s="623"/>
      <c r="V24" s="623"/>
      <c r="W24" s="623"/>
      <c r="X24" s="623"/>
      <c r="Y24" s="624"/>
      <c r="Z24" s="625" t="s">
        <v>122</v>
      </c>
      <c r="AA24" s="625"/>
      <c r="AB24" s="625"/>
      <c r="AC24" s="625"/>
      <c r="AD24" s="626" t="s">
        <v>122</v>
      </c>
      <c r="AE24" s="626"/>
      <c r="AF24" s="626"/>
      <c r="AG24" s="626"/>
      <c r="AH24" s="626"/>
      <c r="AI24" s="626"/>
      <c r="AJ24" s="626"/>
      <c r="AK24" s="626"/>
      <c r="AL24" s="627" t="s">
        <v>122</v>
      </c>
      <c r="AM24" s="628"/>
      <c r="AN24" s="628"/>
      <c r="AO24" s="629"/>
      <c r="AP24" s="619" t="s">
        <v>278</v>
      </c>
      <c r="AQ24" s="638"/>
      <c r="AR24" s="638"/>
      <c r="AS24" s="638"/>
      <c r="AT24" s="638"/>
      <c r="AU24" s="638"/>
      <c r="AV24" s="638"/>
      <c r="AW24" s="638"/>
      <c r="AX24" s="638"/>
      <c r="AY24" s="638"/>
      <c r="AZ24" s="638"/>
      <c r="BA24" s="638"/>
      <c r="BB24" s="638"/>
      <c r="BC24" s="638"/>
      <c r="BD24" s="638"/>
      <c r="BE24" s="638"/>
      <c r="BF24" s="639"/>
      <c r="BG24" s="622" t="s">
        <v>122</v>
      </c>
      <c r="BH24" s="623"/>
      <c r="BI24" s="623"/>
      <c r="BJ24" s="623"/>
      <c r="BK24" s="623"/>
      <c r="BL24" s="623"/>
      <c r="BM24" s="623"/>
      <c r="BN24" s="624"/>
      <c r="BO24" s="625" t="s">
        <v>122</v>
      </c>
      <c r="BP24" s="625"/>
      <c r="BQ24" s="625"/>
      <c r="BR24" s="625"/>
      <c r="BS24" s="626" t="s">
        <v>122</v>
      </c>
      <c r="BT24" s="626"/>
      <c r="BU24" s="626"/>
      <c r="BV24" s="626"/>
      <c r="BW24" s="626"/>
      <c r="BX24" s="626"/>
      <c r="BY24" s="626"/>
      <c r="BZ24" s="626"/>
      <c r="CA24" s="626"/>
      <c r="CB24" s="630"/>
      <c r="CD24" s="608" t="s">
        <v>279</v>
      </c>
      <c r="CE24" s="609"/>
      <c r="CF24" s="609"/>
      <c r="CG24" s="609"/>
      <c r="CH24" s="609"/>
      <c r="CI24" s="609"/>
      <c r="CJ24" s="609"/>
      <c r="CK24" s="609"/>
      <c r="CL24" s="609"/>
      <c r="CM24" s="609"/>
      <c r="CN24" s="609"/>
      <c r="CO24" s="609"/>
      <c r="CP24" s="609"/>
      <c r="CQ24" s="610"/>
      <c r="CR24" s="611">
        <v>1926262</v>
      </c>
      <c r="CS24" s="612"/>
      <c r="CT24" s="612"/>
      <c r="CU24" s="612"/>
      <c r="CV24" s="612"/>
      <c r="CW24" s="612"/>
      <c r="CX24" s="612"/>
      <c r="CY24" s="613"/>
      <c r="CZ24" s="616">
        <v>37.6</v>
      </c>
      <c r="DA24" s="617"/>
      <c r="DB24" s="617"/>
      <c r="DC24" s="633"/>
      <c r="DD24" s="654">
        <v>1619699</v>
      </c>
      <c r="DE24" s="612"/>
      <c r="DF24" s="612"/>
      <c r="DG24" s="612"/>
      <c r="DH24" s="612"/>
      <c r="DI24" s="612"/>
      <c r="DJ24" s="612"/>
      <c r="DK24" s="613"/>
      <c r="DL24" s="654">
        <v>1498422</v>
      </c>
      <c r="DM24" s="612"/>
      <c r="DN24" s="612"/>
      <c r="DO24" s="612"/>
      <c r="DP24" s="612"/>
      <c r="DQ24" s="612"/>
      <c r="DR24" s="612"/>
      <c r="DS24" s="612"/>
      <c r="DT24" s="612"/>
      <c r="DU24" s="612"/>
      <c r="DV24" s="613"/>
      <c r="DW24" s="616">
        <v>38.799999999999997</v>
      </c>
      <c r="DX24" s="617"/>
      <c r="DY24" s="617"/>
      <c r="DZ24" s="617"/>
      <c r="EA24" s="617"/>
      <c r="EB24" s="617"/>
      <c r="EC24" s="618"/>
    </row>
    <row r="25" spans="2:133" ht="11.25" customHeight="1" x14ac:dyDescent="0.15">
      <c r="B25" s="619" t="s">
        <v>280</v>
      </c>
      <c r="C25" s="620"/>
      <c r="D25" s="620"/>
      <c r="E25" s="620"/>
      <c r="F25" s="620"/>
      <c r="G25" s="620"/>
      <c r="H25" s="620"/>
      <c r="I25" s="620"/>
      <c r="J25" s="620"/>
      <c r="K25" s="620"/>
      <c r="L25" s="620"/>
      <c r="M25" s="620"/>
      <c r="N25" s="620"/>
      <c r="O25" s="620"/>
      <c r="P25" s="620"/>
      <c r="Q25" s="621"/>
      <c r="R25" s="622">
        <v>4100791</v>
      </c>
      <c r="S25" s="623"/>
      <c r="T25" s="623"/>
      <c r="U25" s="623"/>
      <c r="V25" s="623"/>
      <c r="W25" s="623"/>
      <c r="X25" s="623"/>
      <c r="Y25" s="624"/>
      <c r="Z25" s="625">
        <v>71.3</v>
      </c>
      <c r="AA25" s="625"/>
      <c r="AB25" s="625"/>
      <c r="AC25" s="625"/>
      <c r="AD25" s="626">
        <v>3847762</v>
      </c>
      <c r="AE25" s="626"/>
      <c r="AF25" s="626"/>
      <c r="AG25" s="626"/>
      <c r="AH25" s="626"/>
      <c r="AI25" s="626"/>
      <c r="AJ25" s="626"/>
      <c r="AK25" s="626"/>
      <c r="AL25" s="627">
        <v>100</v>
      </c>
      <c r="AM25" s="628"/>
      <c r="AN25" s="628"/>
      <c r="AO25" s="629"/>
      <c r="AP25" s="619" t="s">
        <v>281</v>
      </c>
      <c r="AQ25" s="638"/>
      <c r="AR25" s="638"/>
      <c r="AS25" s="638"/>
      <c r="AT25" s="638"/>
      <c r="AU25" s="638"/>
      <c r="AV25" s="638"/>
      <c r="AW25" s="638"/>
      <c r="AX25" s="638"/>
      <c r="AY25" s="638"/>
      <c r="AZ25" s="638"/>
      <c r="BA25" s="638"/>
      <c r="BB25" s="638"/>
      <c r="BC25" s="638"/>
      <c r="BD25" s="638"/>
      <c r="BE25" s="638"/>
      <c r="BF25" s="639"/>
      <c r="BG25" s="622" t="s">
        <v>122</v>
      </c>
      <c r="BH25" s="623"/>
      <c r="BI25" s="623"/>
      <c r="BJ25" s="623"/>
      <c r="BK25" s="623"/>
      <c r="BL25" s="623"/>
      <c r="BM25" s="623"/>
      <c r="BN25" s="624"/>
      <c r="BO25" s="625" t="s">
        <v>122</v>
      </c>
      <c r="BP25" s="625"/>
      <c r="BQ25" s="625"/>
      <c r="BR25" s="625"/>
      <c r="BS25" s="626" t="s">
        <v>122</v>
      </c>
      <c r="BT25" s="626"/>
      <c r="BU25" s="626"/>
      <c r="BV25" s="626"/>
      <c r="BW25" s="626"/>
      <c r="BX25" s="626"/>
      <c r="BY25" s="626"/>
      <c r="BZ25" s="626"/>
      <c r="CA25" s="626"/>
      <c r="CB25" s="630"/>
      <c r="CD25" s="619" t="s">
        <v>282</v>
      </c>
      <c r="CE25" s="620"/>
      <c r="CF25" s="620"/>
      <c r="CG25" s="620"/>
      <c r="CH25" s="620"/>
      <c r="CI25" s="620"/>
      <c r="CJ25" s="620"/>
      <c r="CK25" s="620"/>
      <c r="CL25" s="620"/>
      <c r="CM25" s="620"/>
      <c r="CN25" s="620"/>
      <c r="CO25" s="620"/>
      <c r="CP25" s="620"/>
      <c r="CQ25" s="621"/>
      <c r="CR25" s="622">
        <v>914742</v>
      </c>
      <c r="CS25" s="655"/>
      <c r="CT25" s="655"/>
      <c r="CU25" s="655"/>
      <c r="CV25" s="655"/>
      <c r="CW25" s="655"/>
      <c r="CX25" s="655"/>
      <c r="CY25" s="656"/>
      <c r="CZ25" s="627">
        <v>17.8</v>
      </c>
      <c r="DA25" s="652"/>
      <c r="DB25" s="652"/>
      <c r="DC25" s="657"/>
      <c r="DD25" s="631">
        <v>854830</v>
      </c>
      <c r="DE25" s="655"/>
      <c r="DF25" s="655"/>
      <c r="DG25" s="655"/>
      <c r="DH25" s="655"/>
      <c r="DI25" s="655"/>
      <c r="DJ25" s="655"/>
      <c r="DK25" s="656"/>
      <c r="DL25" s="631">
        <v>836350</v>
      </c>
      <c r="DM25" s="655"/>
      <c r="DN25" s="655"/>
      <c r="DO25" s="655"/>
      <c r="DP25" s="655"/>
      <c r="DQ25" s="655"/>
      <c r="DR25" s="655"/>
      <c r="DS25" s="655"/>
      <c r="DT25" s="655"/>
      <c r="DU25" s="655"/>
      <c r="DV25" s="656"/>
      <c r="DW25" s="627">
        <v>21.7</v>
      </c>
      <c r="DX25" s="652"/>
      <c r="DY25" s="652"/>
      <c r="DZ25" s="652"/>
      <c r="EA25" s="652"/>
      <c r="EB25" s="652"/>
      <c r="EC25" s="653"/>
    </row>
    <row r="26" spans="2:133" ht="11.25" customHeight="1" x14ac:dyDescent="0.15">
      <c r="B26" s="619" t="s">
        <v>283</v>
      </c>
      <c r="C26" s="620"/>
      <c r="D26" s="620"/>
      <c r="E26" s="620"/>
      <c r="F26" s="620"/>
      <c r="G26" s="620"/>
      <c r="H26" s="620"/>
      <c r="I26" s="620"/>
      <c r="J26" s="620"/>
      <c r="K26" s="620"/>
      <c r="L26" s="620"/>
      <c r="M26" s="620"/>
      <c r="N26" s="620"/>
      <c r="O26" s="620"/>
      <c r="P26" s="620"/>
      <c r="Q26" s="621"/>
      <c r="R26" s="622">
        <v>601</v>
      </c>
      <c r="S26" s="623"/>
      <c r="T26" s="623"/>
      <c r="U26" s="623"/>
      <c r="V26" s="623"/>
      <c r="W26" s="623"/>
      <c r="X26" s="623"/>
      <c r="Y26" s="624"/>
      <c r="Z26" s="625">
        <v>0</v>
      </c>
      <c r="AA26" s="625"/>
      <c r="AB26" s="625"/>
      <c r="AC26" s="625"/>
      <c r="AD26" s="626">
        <v>601</v>
      </c>
      <c r="AE26" s="626"/>
      <c r="AF26" s="626"/>
      <c r="AG26" s="626"/>
      <c r="AH26" s="626"/>
      <c r="AI26" s="626"/>
      <c r="AJ26" s="626"/>
      <c r="AK26" s="626"/>
      <c r="AL26" s="627">
        <v>0</v>
      </c>
      <c r="AM26" s="628"/>
      <c r="AN26" s="628"/>
      <c r="AO26" s="629"/>
      <c r="AP26" s="619" t="s">
        <v>284</v>
      </c>
      <c r="AQ26" s="638"/>
      <c r="AR26" s="638"/>
      <c r="AS26" s="638"/>
      <c r="AT26" s="638"/>
      <c r="AU26" s="638"/>
      <c r="AV26" s="638"/>
      <c r="AW26" s="638"/>
      <c r="AX26" s="638"/>
      <c r="AY26" s="638"/>
      <c r="AZ26" s="638"/>
      <c r="BA26" s="638"/>
      <c r="BB26" s="638"/>
      <c r="BC26" s="638"/>
      <c r="BD26" s="638"/>
      <c r="BE26" s="638"/>
      <c r="BF26" s="639"/>
      <c r="BG26" s="622" t="s">
        <v>122</v>
      </c>
      <c r="BH26" s="623"/>
      <c r="BI26" s="623"/>
      <c r="BJ26" s="623"/>
      <c r="BK26" s="623"/>
      <c r="BL26" s="623"/>
      <c r="BM26" s="623"/>
      <c r="BN26" s="624"/>
      <c r="BO26" s="625" t="s">
        <v>122</v>
      </c>
      <c r="BP26" s="625"/>
      <c r="BQ26" s="625"/>
      <c r="BR26" s="625"/>
      <c r="BS26" s="626" t="s">
        <v>122</v>
      </c>
      <c r="BT26" s="626"/>
      <c r="BU26" s="626"/>
      <c r="BV26" s="626"/>
      <c r="BW26" s="626"/>
      <c r="BX26" s="626"/>
      <c r="BY26" s="626"/>
      <c r="BZ26" s="626"/>
      <c r="CA26" s="626"/>
      <c r="CB26" s="630"/>
      <c r="CD26" s="619" t="s">
        <v>285</v>
      </c>
      <c r="CE26" s="620"/>
      <c r="CF26" s="620"/>
      <c r="CG26" s="620"/>
      <c r="CH26" s="620"/>
      <c r="CI26" s="620"/>
      <c r="CJ26" s="620"/>
      <c r="CK26" s="620"/>
      <c r="CL26" s="620"/>
      <c r="CM26" s="620"/>
      <c r="CN26" s="620"/>
      <c r="CO26" s="620"/>
      <c r="CP26" s="620"/>
      <c r="CQ26" s="621"/>
      <c r="CR26" s="622">
        <v>533120</v>
      </c>
      <c r="CS26" s="623"/>
      <c r="CT26" s="623"/>
      <c r="CU26" s="623"/>
      <c r="CV26" s="623"/>
      <c r="CW26" s="623"/>
      <c r="CX26" s="623"/>
      <c r="CY26" s="624"/>
      <c r="CZ26" s="627">
        <v>10.4</v>
      </c>
      <c r="DA26" s="652"/>
      <c r="DB26" s="652"/>
      <c r="DC26" s="657"/>
      <c r="DD26" s="631">
        <v>494316</v>
      </c>
      <c r="DE26" s="623"/>
      <c r="DF26" s="623"/>
      <c r="DG26" s="623"/>
      <c r="DH26" s="623"/>
      <c r="DI26" s="623"/>
      <c r="DJ26" s="623"/>
      <c r="DK26" s="624"/>
      <c r="DL26" s="631" t="s">
        <v>122</v>
      </c>
      <c r="DM26" s="623"/>
      <c r="DN26" s="623"/>
      <c r="DO26" s="623"/>
      <c r="DP26" s="623"/>
      <c r="DQ26" s="623"/>
      <c r="DR26" s="623"/>
      <c r="DS26" s="623"/>
      <c r="DT26" s="623"/>
      <c r="DU26" s="623"/>
      <c r="DV26" s="624"/>
      <c r="DW26" s="627" t="s">
        <v>122</v>
      </c>
      <c r="DX26" s="652"/>
      <c r="DY26" s="652"/>
      <c r="DZ26" s="652"/>
      <c r="EA26" s="652"/>
      <c r="EB26" s="652"/>
      <c r="EC26" s="653"/>
    </row>
    <row r="27" spans="2:133" ht="11.25" customHeight="1" x14ac:dyDescent="0.15">
      <c r="B27" s="619" t="s">
        <v>286</v>
      </c>
      <c r="C27" s="620"/>
      <c r="D27" s="620"/>
      <c r="E27" s="620"/>
      <c r="F27" s="620"/>
      <c r="G27" s="620"/>
      <c r="H27" s="620"/>
      <c r="I27" s="620"/>
      <c r="J27" s="620"/>
      <c r="K27" s="620"/>
      <c r="L27" s="620"/>
      <c r="M27" s="620"/>
      <c r="N27" s="620"/>
      <c r="O27" s="620"/>
      <c r="P27" s="620"/>
      <c r="Q27" s="621"/>
      <c r="R27" s="622">
        <v>24934</v>
      </c>
      <c r="S27" s="623"/>
      <c r="T27" s="623"/>
      <c r="U27" s="623"/>
      <c r="V27" s="623"/>
      <c r="W27" s="623"/>
      <c r="X27" s="623"/>
      <c r="Y27" s="624"/>
      <c r="Z27" s="625">
        <v>0.4</v>
      </c>
      <c r="AA27" s="625"/>
      <c r="AB27" s="625"/>
      <c r="AC27" s="625"/>
      <c r="AD27" s="626" t="s">
        <v>122</v>
      </c>
      <c r="AE27" s="626"/>
      <c r="AF27" s="626"/>
      <c r="AG27" s="626"/>
      <c r="AH27" s="626"/>
      <c r="AI27" s="626"/>
      <c r="AJ27" s="626"/>
      <c r="AK27" s="626"/>
      <c r="AL27" s="627" t="s">
        <v>122</v>
      </c>
      <c r="AM27" s="628"/>
      <c r="AN27" s="628"/>
      <c r="AO27" s="629"/>
      <c r="AP27" s="619" t="s">
        <v>287</v>
      </c>
      <c r="AQ27" s="620"/>
      <c r="AR27" s="620"/>
      <c r="AS27" s="620"/>
      <c r="AT27" s="620"/>
      <c r="AU27" s="620"/>
      <c r="AV27" s="620"/>
      <c r="AW27" s="620"/>
      <c r="AX27" s="620"/>
      <c r="AY27" s="620"/>
      <c r="AZ27" s="620"/>
      <c r="BA27" s="620"/>
      <c r="BB27" s="620"/>
      <c r="BC27" s="620"/>
      <c r="BD27" s="620"/>
      <c r="BE27" s="620"/>
      <c r="BF27" s="621"/>
      <c r="BG27" s="622">
        <v>411660</v>
      </c>
      <c r="BH27" s="623"/>
      <c r="BI27" s="623"/>
      <c r="BJ27" s="623"/>
      <c r="BK27" s="623"/>
      <c r="BL27" s="623"/>
      <c r="BM27" s="623"/>
      <c r="BN27" s="624"/>
      <c r="BO27" s="625">
        <v>100</v>
      </c>
      <c r="BP27" s="625"/>
      <c r="BQ27" s="625"/>
      <c r="BR27" s="625"/>
      <c r="BS27" s="626">
        <v>2262</v>
      </c>
      <c r="BT27" s="626"/>
      <c r="BU27" s="626"/>
      <c r="BV27" s="626"/>
      <c r="BW27" s="626"/>
      <c r="BX27" s="626"/>
      <c r="BY27" s="626"/>
      <c r="BZ27" s="626"/>
      <c r="CA27" s="626"/>
      <c r="CB27" s="630"/>
      <c r="CD27" s="619" t="s">
        <v>288</v>
      </c>
      <c r="CE27" s="620"/>
      <c r="CF27" s="620"/>
      <c r="CG27" s="620"/>
      <c r="CH27" s="620"/>
      <c r="CI27" s="620"/>
      <c r="CJ27" s="620"/>
      <c r="CK27" s="620"/>
      <c r="CL27" s="620"/>
      <c r="CM27" s="620"/>
      <c r="CN27" s="620"/>
      <c r="CO27" s="620"/>
      <c r="CP27" s="620"/>
      <c r="CQ27" s="621"/>
      <c r="CR27" s="622">
        <v>410842</v>
      </c>
      <c r="CS27" s="655"/>
      <c r="CT27" s="655"/>
      <c r="CU27" s="655"/>
      <c r="CV27" s="655"/>
      <c r="CW27" s="655"/>
      <c r="CX27" s="655"/>
      <c r="CY27" s="656"/>
      <c r="CZ27" s="627">
        <v>8</v>
      </c>
      <c r="DA27" s="652"/>
      <c r="DB27" s="652"/>
      <c r="DC27" s="657"/>
      <c r="DD27" s="631">
        <v>176231</v>
      </c>
      <c r="DE27" s="655"/>
      <c r="DF27" s="655"/>
      <c r="DG27" s="655"/>
      <c r="DH27" s="655"/>
      <c r="DI27" s="655"/>
      <c r="DJ27" s="655"/>
      <c r="DK27" s="656"/>
      <c r="DL27" s="631">
        <v>73434</v>
      </c>
      <c r="DM27" s="655"/>
      <c r="DN27" s="655"/>
      <c r="DO27" s="655"/>
      <c r="DP27" s="655"/>
      <c r="DQ27" s="655"/>
      <c r="DR27" s="655"/>
      <c r="DS27" s="655"/>
      <c r="DT27" s="655"/>
      <c r="DU27" s="655"/>
      <c r="DV27" s="656"/>
      <c r="DW27" s="627">
        <v>1.9</v>
      </c>
      <c r="DX27" s="652"/>
      <c r="DY27" s="652"/>
      <c r="DZ27" s="652"/>
      <c r="EA27" s="652"/>
      <c r="EB27" s="652"/>
      <c r="EC27" s="653"/>
    </row>
    <row r="28" spans="2:133" ht="11.25" customHeight="1" x14ac:dyDescent="0.15">
      <c r="B28" s="619" t="s">
        <v>289</v>
      </c>
      <c r="C28" s="620"/>
      <c r="D28" s="620"/>
      <c r="E28" s="620"/>
      <c r="F28" s="620"/>
      <c r="G28" s="620"/>
      <c r="H28" s="620"/>
      <c r="I28" s="620"/>
      <c r="J28" s="620"/>
      <c r="K28" s="620"/>
      <c r="L28" s="620"/>
      <c r="M28" s="620"/>
      <c r="N28" s="620"/>
      <c r="O28" s="620"/>
      <c r="P28" s="620"/>
      <c r="Q28" s="621"/>
      <c r="R28" s="622">
        <v>69450</v>
      </c>
      <c r="S28" s="623"/>
      <c r="T28" s="623"/>
      <c r="U28" s="623"/>
      <c r="V28" s="623"/>
      <c r="W28" s="623"/>
      <c r="X28" s="623"/>
      <c r="Y28" s="624"/>
      <c r="Z28" s="625">
        <v>1.2</v>
      </c>
      <c r="AA28" s="625"/>
      <c r="AB28" s="625"/>
      <c r="AC28" s="625"/>
      <c r="AD28" s="626" t="s">
        <v>122</v>
      </c>
      <c r="AE28" s="626"/>
      <c r="AF28" s="626"/>
      <c r="AG28" s="626"/>
      <c r="AH28" s="626"/>
      <c r="AI28" s="626"/>
      <c r="AJ28" s="626"/>
      <c r="AK28" s="626"/>
      <c r="AL28" s="627" t="s">
        <v>122</v>
      </c>
      <c r="AM28" s="628"/>
      <c r="AN28" s="628"/>
      <c r="AO28" s="629"/>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25"/>
      <c r="BP28" s="625"/>
      <c r="BQ28" s="625"/>
      <c r="BR28" s="625"/>
      <c r="BS28" s="631"/>
      <c r="BT28" s="623"/>
      <c r="BU28" s="623"/>
      <c r="BV28" s="623"/>
      <c r="BW28" s="623"/>
      <c r="BX28" s="623"/>
      <c r="BY28" s="623"/>
      <c r="BZ28" s="623"/>
      <c r="CA28" s="623"/>
      <c r="CB28" s="632"/>
      <c r="CD28" s="619" t="s">
        <v>290</v>
      </c>
      <c r="CE28" s="620"/>
      <c r="CF28" s="620"/>
      <c r="CG28" s="620"/>
      <c r="CH28" s="620"/>
      <c r="CI28" s="620"/>
      <c r="CJ28" s="620"/>
      <c r="CK28" s="620"/>
      <c r="CL28" s="620"/>
      <c r="CM28" s="620"/>
      <c r="CN28" s="620"/>
      <c r="CO28" s="620"/>
      <c r="CP28" s="620"/>
      <c r="CQ28" s="621"/>
      <c r="CR28" s="622">
        <v>600678</v>
      </c>
      <c r="CS28" s="623"/>
      <c r="CT28" s="623"/>
      <c r="CU28" s="623"/>
      <c r="CV28" s="623"/>
      <c r="CW28" s="623"/>
      <c r="CX28" s="623"/>
      <c r="CY28" s="624"/>
      <c r="CZ28" s="627">
        <v>11.7</v>
      </c>
      <c r="DA28" s="652"/>
      <c r="DB28" s="652"/>
      <c r="DC28" s="657"/>
      <c r="DD28" s="631">
        <v>588638</v>
      </c>
      <c r="DE28" s="623"/>
      <c r="DF28" s="623"/>
      <c r="DG28" s="623"/>
      <c r="DH28" s="623"/>
      <c r="DI28" s="623"/>
      <c r="DJ28" s="623"/>
      <c r="DK28" s="624"/>
      <c r="DL28" s="631">
        <v>588638</v>
      </c>
      <c r="DM28" s="623"/>
      <c r="DN28" s="623"/>
      <c r="DO28" s="623"/>
      <c r="DP28" s="623"/>
      <c r="DQ28" s="623"/>
      <c r="DR28" s="623"/>
      <c r="DS28" s="623"/>
      <c r="DT28" s="623"/>
      <c r="DU28" s="623"/>
      <c r="DV28" s="624"/>
      <c r="DW28" s="627">
        <v>15.2</v>
      </c>
      <c r="DX28" s="652"/>
      <c r="DY28" s="652"/>
      <c r="DZ28" s="652"/>
      <c r="EA28" s="652"/>
      <c r="EB28" s="652"/>
      <c r="EC28" s="653"/>
    </row>
    <row r="29" spans="2:133" ht="11.25" customHeight="1" x14ac:dyDescent="0.15">
      <c r="B29" s="619" t="s">
        <v>291</v>
      </c>
      <c r="C29" s="620"/>
      <c r="D29" s="620"/>
      <c r="E29" s="620"/>
      <c r="F29" s="620"/>
      <c r="G29" s="620"/>
      <c r="H29" s="620"/>
      <c r="I29" s="620"/>
      <c r="J29" s="620"/>
      <c r="K29" s="620"/>
      <c r="L29" s="620"/>
      <c r="M29" s="620"/>
      <c r="N29" s="620"/>
      <c r="O29" s="620"/>
      <c r="P29" s="620"/>
      <c r="Q29" s="621"/>
      <c r="R29" s="622">
        <v>12992</v>
      </c>
      <c r="S29" s="623"/>
      <c r="T29" s="623"/>
      <c r="U29" s="623"/>
      <c r="V29" s="623"/>
      <c r="W29" s="623"/>
      <c r="X29" s="623"/>
      <c r="Y29" s="624"/>
      <c r="Z29" s="625">
        <v>0.2</v>
      </c>
      <c r="AA29" s="625"/>
      <c r="AB29" s="625"/>
      <c r="AC29" s="625"/>
      <c r="AD29" s="626" t="s">
        <v>122</v>
      </c>
      <c r="AE29" s="626"/>
      <c r="AF29" s="626"/>
      <c r="AG29" s="626"/>
      <c r="AH29" s="626"/>
      <c r="AI29" s="626"/>
      <c r="AJ29" s="626"/>
      <c r="AK29" s="626"/>
      <c r="AL29" s="627" t="s">
        <v>122</v>
      </c>
      <c r="AM29" s="628"/>
      <c r="AN29" s="628"/>
      <c r="AO29" s="629"/>
      <c r="AP29" s="643"/>
      <c r="AQ29" s="644"/>
      <c r="AR29" s="644"/>
      <c r="AS29" s="644"/>
      <c r="AT29" s="644"/>
      <c r="AU29" s="644"/>
      <c r="AV29" s="644"/>
      <c r="AW29" s="644"/>
      <c r="AX29" s="644"/>
      <c r="AY29" s="644"/>
      <c r="AZ29" s="644"/>
      <c r="BA29" s="644"/>
      <c r="BB29" s="644"/>
      <c r="BC29" s="644"/>
      <c r="BD29" s="644"/>
      <c r="BE29" s="644"/>
      <c r="BF29" s="645"/>
      <c r="BG29" s="622"/>
      <c r="BH29" s="623"/>
      <c r="BI29" s="623"/>
      <c r="BJ29" s="623"/>
      <c r="BK29" s="623"/>
      <c r="BL29" s="623"/>
      <c r="BM29" s="623"/>
      <c r="BN29" s="624"/>
      <c r="BO29" s="625"/>
      <c r="BP29" s="625"/>
      <c r="BQ29" s="625"/>
      <c r="BR29" s="625"/>
      <c r="BS29" s="626"/>
      <c r="BT29" s="626"/>
      <c r="BU29" s="626"/>
      <c r="BV29" s="626"/>
      <c r="BW29" s="626"/>
      <c r="BX29" s="626"/>
      <c r="BY29" s="626"/>
      <c r="BZ29" s="626"/>
      <c r="CA29" s="626"/>
      <c r="CB29" s="630"/>
      <c r="CD29" s="660" t="s">
        <v>292</v>
      </c>
      <c r="CE29" s="661"/>
      <c r="CF29" s="619" t="s">
        <v>66</v>
      </c>
      <c r="CG29" s="620"/>
      <c r="CH29" s="620"/>
      <c r="CI29" s="620"/>
      <c r="CJ29" s="620"/>
      <c r="CK29" s="620"/>
      <c r="CL29" s="620"/>
      <c r="CM29" s="620"/>
      <c r="CN29" s="620"/>
      <c r="CO29" s="620"/>
      <c r="CP29" s="620"/>
      <c r="CQ29" s="621"/>
      <c r="CR29" s="622">
        <v>600678</v>
      </c>
      <c r="CS29" s="655"/>
      <c r="CT29" s="655"/>
      <c r="CU29" s="655"/>
      <c r="CV29" s="655"/>
      <c r="CW29" s="655"/>
      <c r="CX29" s="655"/>
      <c r="CY29" s="656"/>
      <c r="CZ29" s="627">
        <v>11.7</v>
      </c>
      <c r="DA29" s="652"/>
      <c r="DB29" s="652"/>
      <c r="DC29" s="657"/>
      <c r="DD29" s="631">
        <v>588638</v>
      </c>
      <c r="DE29" s="655"/>
      <c r="DF29" s="655"/>
      <c r="DG29" s="655"/>
      <c r="DH29" s="655"/>
      <c r="DI29" s="655"/>
      <c r="DJ29" s="655"/>
      <c r="DK29" s="656"/>
      <c r="DL29" s="631">
        <v>588638</v>
      </c>
      <c r="DM29" s="655"/>
      <c r="DN29" s="655"/>
      <c r="DO29" s="655"/>
      <c r="DP29" s="655"/>
      <c r="DQ29" s="655"/>
      <c r="DR29" s="655"/>
      <c r="DS29" s="655"/>
      <c r="DT29" s="655"/>
      <c r="DU29" s="655"/>
      <c r="DV29" s="656"/>
      <c r="DW29" s="627">
        <v>15.2</v>
      </c>
      <c r="DX29" s="652"/>
      <c r="DY29" s="652"/>
      <c r="DZ29" s="652"/>
      <c r="EA29" s="652"/>
      <c r="EB29" s="652"/>
      <c r="EC29" s="653"/>
    </row>
    <row r="30" spans="2:133" ht="11.25" customHeight="1" x14ac:dyDescent="0.15">
      <c r="B30" s="619" t="s">
        <v>293</v>
      </c>
      <c r="C30" s="620"/>
      <c r="D30" s="620"/>
      <c r="E30" s="620"/>
      <c r="F30" s="620"/>
      <c r="G30" s="620"/>
      <c r="H30" s="620"/>
      <c r="I30" s="620"/>
      <c r="J30" s="620"/>
      <c r="K30" s="620"/>
      <c r="L30" s="620"/>
      <c r="M30" s="620"/>
      <c r="N30" s="620"/>
      <c r="O30" s="620"/>
      <c r="P30" s="620"/>
      <c r="Q30" s="621"/>
      <c r="R30" s="622">
        <v>530096</v>
      </c>
      <c r="S30" s="623"/>
      <c r="T30" s="623"/>
      <c r="U30" s="623"/>
      <c r="V30" s="623"/>
      <c r="W30" s="623"/>
      <c r="X30" s="623"/>
      <c r="Y30" s="624"/>
      <c r="Z30" s="625">
        <v>9.1999999999999993</v>
      </c>
      <c r="AA30" s="625"/>
      <c r="AB30" s="625"/>
      <c r="AC30" s="625"/>
      <c r="AD30" s="626" t="s">
        <v>122</v>
      </c>
      <c r="AE30" s="626"/>
      <c r="AF30" s="626"/>
      <c r="AG30" s="626"/>
      <c r="AH30" s="626"/>
      <c r="AI30" s="626"/>
      <c r="AJ30" s="626"/>
      <c r="AK30" s="626"/>
      <c r="AL30" s="627" t="s">
        <v>122</v>
      </c>
      <c r="AM30" s="628"/>
      <c r="AN30" s="628"/>
      <c r="AO30" s="629"/>
      <c r="AP30" s="604" t="s">
        <v>211</v>
      </c>
      <c r="AQ30" s="605"/>
      <c r="AR30" s="605"/>
      <c r="AS30" s="605"/>
      <c r="AT30" s="605"/>
      <c r="AU30" s="605"/>
      <c r="AV30" s="605"/>
      <c r="AW30" s="605"/>
      <c r="AX30" s="605"/>
      <c r="AY30" s="605"/>
      <c r="AZ30" s="605"/>
      <c r="BA30" s="605"/>
      <c r="BB30" s="605"/>
      <c r="BC30" s="605"/>
      <c r="BD30" s="605"/>
      <c r="BE30" s="605"/>
      <c r="BF30" s="606"/>
      <c r="BG30" s="604" t="s">
        <v>294</v>
      </c>
      <c r="BH30" s="658"/>
      <c r="BI30" s="658"/>
      <c r="BJ30" s="658"/>
      <c r="BK30" s="658"/>
      <c r="BL30" s="658"/>
      <c r="BM30" s="658"/>
      <c r="BN30" s="658"/>
      <c r="BO30" s="658"/>
      <c r="BP30" s="658"/>
      <c r="BQ30" s="659"/>
      <c r="BR30" s="604" t="s">
        <v>295</v>
      </c>
      <c r="BS30" s="658"/>
      <c r="BT30" s="658"/>
      <c r="BU30" s="658"/>
      <c r="BV30" s="658"/>
      <c r="BW30" s="658"/>
      <c r="BX30" s="658"/>
      <c r="BY30" s="658"/>
      <c r="BZ30" s="658"/>
      <c r="CA30" s="658"/>
      <c r="CB30" s="659"/>
      <c r="CD30" s="662"/>
      <c r="CE30" s="663"/>
      <c r="CF30" s="619" t="s">
        <v>296</v>
      </c>
      <c r="CG30" s="620"/>
      <c r="CH30" s="620"/>
      <c r="CI30" s="620"/>
      <c r="CJ30" s="620"/>
      <c r="CK30" s="620"/>
      <c r="CL30" s="620"/>
      <c r="CM30" s="620"/>
      <c r="CN30" s="620"/>
      <c r="CO30" s="620"/>
      <c r="CP30" s="620"/>
      <c r="CQ30" s="621"/>
      <c r="CR30" s="622">
        <v>592491</v>
      </c>
      <c r="CS30" s="623"/>
      <c r="CT30" s="623"/>
      <c r="CU30" s="623"/>
      <c r="CV30" s="623"/>
      <c r="CW30" s="623"/>
      <c r="CX30" s="623"/>
      <c r="CY30" s="624"/>
      <c r="CZ30" s="627">
        <v>11.6</v>
      </c>
      <c r="DA30" s="652"/>
      <c r="DB30" s="652"/>
      <c r="DC30" s="657"/>
      <c r="DD30" s="631">
        <v>580451</v>
      </c>
      <c r="DE30" s="623"/>
      <c r="DF30" s="623"/>
      <c r="DG30" s="623"/>
      <c r="DH30" s="623"/>
      <c r="DI30" s="623"/>
      <c r="DJ30" s="623"/>
      <c r="DK30" s="624"/>
      <c r="DL30" s="631">
        <v>580451</v>
      </c>
      <c r="DM30" s="623"/>
      <c r="DN30" s="623"/>
      <c r="DO30" s="623"/>
      <c r="DP30" s="623"/>
      <c r="DQ30" s="623"/>
      <c r="DR30" s="623"/>
      <c r="DS30" s="623"/>
      <c r="DT30" s="623"/>
      <c r="DU30" s="623"/>
      <c r="DV30" s="624"/>
      <c r="DW30" s="627">
        <v>15</v>
      </c>
      <c r="DX30" s="652"/>
      <c r="DY30" s="652"/>
      <c r="DZ30" s="652"/>
      <c r="EA30" s="652"/>
      <c r="EB30" s="652"/>
      <c r="EC30" s="653"/>
    </row>
    <row r="31" spans="2:133" ht="11.25" customHeight="1" x14ac:dyDescent="0.15">
      <c r="B31" s="635" t="s">
        <v>297</v>
      </c>
      <c r="C31" s="636"/>
      <c r="D31" s="636"/>
      <c r="E31" s="636"/>
      <c r="F31" s="636"/>
      <c r="G31" s="636"/>
      <c r="H31" s="636"/>
      <c r="I31" s="636"/>
      <c r="J31" s="636"/>
      <c r="K31" s="636"/>
      <c r="L31" s="636"/>
      <c r="M31" s="636"/>
      <c r="N31" s="636"/>
      <c r="O31" s="636"/>
      <c r="P31" s="636"/>
      <c r="Q31" s="637"/>
      <c r="R31" s="622" t="s">
        <v>122</v>
      </c>
      <c r="S31" s="623"/>
      <c r="T31" s="623"/>
      <c r="U31" s="623"/>
      <c r="V31" s="623"/>
      <c r="W31" s="623"/>
      <c r="X31" s="623"/>
      <c r="Y31" s="624"/>
      <c r="Z31" s="625" t="s">
        <v>122</v>
      </c>
      <c r="AA31" s="625"/>
      <c r="AB31" s="625"/>
      <c r="AC31" s="625"/>
      <c r="AD31" s="626" t="s">
        <v>122</v>
      </c>
      <c r="AE31" s="626"/>
      <c r="AF31" s="626"/>
      <c r="AG31" s="626"/>
      <c r="AH31" s="626"/>
      <c r="AI31" s="626"/>
      <c r="AJ31" s="626"/>
      <c r="AK31" s="626"/>
      <c r="AL31" s="627" t="s">
        <v>122</v>
      </c>
      <c r="AM31" s="628"/>
      <c r="AN31" s="628"/>
      <c r="AO31" s="629"/>
      <c r="AP31" s="670" t="s">
        <v>298</v>
      </c>
      <c r="AQ31" s="671"/>
      <c r="AR31" s="671"/>
      <c r="AS31" s="671"/>
      <c r="AT31" s="676" t="s">
        <v>299</v>
      </c>
      <c r="AU31" s="217"/>
      <c r="AV31" s="217"/>
      <c r="AW31" s="217"/>
      <c r="AX31" s="608" t="s">
        <v>177</v>
      </c>
      <c r="AY31" s="609"/>
      <c r="AZ31" s="609"/>
      <c r="BA31" s="609"/>
      <c r="BB31" s="609"/>
      <c r="BC31" s="609"/>
      <c r="BD31" s="609"/>
      <c r="BE31" s="609"/>
      <c r="BF31" s="610"/>
      <c r="BG31" s="669">
        <v>99.8</v>
      </c>
      <c r="BH31" s="666"/>
      <c r="BI31" s="666"/>
      <c r="BJ31" s="666"/>
      <c r="BK31" s="666"/>
      <c r="BL31" s="666"/>
      <c r="BM31" s="617">
        <v>99.6</v>
      </c>
      <c r="BN31" s="666"/>
      <c r="BO31" s="666"/>
      <c r="BP31" s="666"/>
      <c r="BQ31" s="667"/>
      <c r="BR31" s="669">
        <v>99.8</v>
      </c>
      <c r="BS31" s="666"/>
      <c r="BT31" s="666"/>
      <c r="BU31" s="666"/>
      <c r="BV31" s="666"/>
      <c r="BW31" s="666"/>
      <c r="BX31" s="617">
        <v>99.6</v>
      </c>
      <c r="BY31" s="666"/>
      <c r="BZ31" s="666"/>
      <c r="CA31" s="666"/>
      <c r="CB31" s="667"/>
      <c r="CD31" s="662"/>
      <c r="CE31" s="663"/>
      <c r="CF31" s="619" t="s">
        <v>300</v>
      </c>
      <c r="CG31" s="620"/>
      <c r="CH31" s="620"/>
      <c r="CI31" s="620"/>
      <c r="CJ31" s="620"/>
      <c r="CK31" s="620"/>
      <c r="CL31" s="620"/>
      <c r="CM31" s="620"/>
      <c r="CN31" s="620"/>
      <c r="CO31" s="620"/>
      <c r="CP31" s="620"/>
      <c r="CQ31" s="621"/>
      <c r="CR31" s="622">
        <v>8187</v>
      </c>
      <c r="CS31" s="655"/>
      <c r="CT31" s="655"/>
      <c r="CU31" s="655"/>
      <c r="CV31" s="655"/>
      <c r="CW31" s="655"/>
      <c r="CX31" s="655"/>
      <c r="CY31" s="656"/>
      <c r="CZ31" s="627">
        <v>0.2</v>
      </c>
      <c r="DA31" s="652"/>
      <c r="DB31" s="652"/>
      <c r="DC31" s="657"/>
      <c r="DD31" s="631">
        <v>8187</v>
      </c>
      <c r="DE31" s="655"/>
      <c r="DF31" s="655"/>
      <c r="DG31" s="655"/>
      <c r="DH31" s="655"/>
      <c r="DI31" s="655"/>
      <c r="DJ31" s="655"/>
      <c r="DK31" s="656"/>
      <c r="DL31" s="631">
        <v>8187</v>
      </c>
      <c r="DM31" s="655"/>
      <c r="DN31" s="655"/>
      <c r="DO31" s="655"/>
      <c r="DP31" s="655"/>
      <c r="DQ31" s="655"/>
      <c r="DR31" s="655"/>
      <c r="DS31" s="655"/>
      <c r="DT31" s="655"/>
      <c r="DU31" s="655"/>
      <c r="DV31" s="656"/>
      <c r="DW31" s="627">
        <v>0.2</v>
      </c>
      <c r="DX31" s="652"/>
      <c r="DY31" s="652"/>
      <c r="DZ31" s="652"/>
      <c r="EA31" s="652"/>
      <c r="EB31" s="652"/>
      <c r="EC31" s="653"/>
    </row>
    <row r="32" spans="2:133" ht="11.25" customHeight="1" x14ac:dyDescent="0.15">
      <c r="B32" s="619" t="s">
        <v>301</v>
      </c>
      <c r="C32" s="620"/>
      <c r="D32" s="620"/>
      <c r="E32" s="620"/>
      <c r="F32" s="620"/>
      <c r="G32" s="620"/>
      <c r="H32" s="620"/>
      <c r="I32" s="620"/>
      <c r="J32" s="620"/>
      <c r="K32" s="620"/>
      <c r="L32" s="620"/>
      <c r="M32" s="620"/>
      <c r="N32" s="620"/>
      <c r="O32" s="620"/>
      <c r="P32" s="620"/>
      <c r="Q32" s="621"/>
      <c r="R32" s="622">
        <v>246611</v>
      </c>
      <c r="S32" s="623"/>
      <c r="T32" s="623"/>
      <c r="U32" s="623"/>
      <c r="V32" s="623"/>
      <c r="W32" s="623"/>
      <c r="X32" s="623"/>
      <c r="Y32" s="624"/>
      <c r="Z32" s="625">
        <v>4.3</v>
      </c>
      <c r="AA32" s="625"/>
      <c r="AB32" s="625"/>
      <c r="AC32" s="625"/>
      <c r="AD32" s="626" t="s">
        <v>122</v>
      </c>
      <c r="AE32" s="626"/>
      <c r="AF32" s="626"/>
      <c r="AG32" s="626"/>
      <c r="AH32" s="626"/>
      <c r="AI32" s="626"/>
      <c r="AJ32" s="626"/>
      <c r="AK32" s="626"/>
      <c r="AL32" s="627" t="s">
        <v>122</v>
      </c>
      <c r="AM32" s="628"/>
      <c r="AN32" s="628"/>
      <c r="AO32" s="629"/>
      <c r="AP32" s="672"/>
      <c r="AQ32" s="673"/>
      <c r="AR32" s="673"/>
      <c r="AS32" s="673"/>
      <c r="AT32" s="677"/>
      <c r="AU32" s="213" t="s">
        <v>302</v>
      </c>
      <c r="AX32" s="619" t="s">
        <v>303</v>
      </c>
      <c r="AY32" s="620"/>
      <c r="AZ32" s="620"/>
      <c r="BA32" s="620"/>
      <c r="BB32" s="620"/>
      <c r="BC32" s="620"/>
      <c r="BD32" s="620"/>
      <c r="BE32" s="620"/>
      <c r="BF32" s="621"/>
      <c r="BG32" s="679">
        <v>99.7</v>
      </c>
      <c r="BH32" s="655"/>
      <c r="BI32" s="655"/>
      <c r="BJ32" s="655"/>
      <c r="BK32" s="655"/>
      <c r="BL32" s="655"/>
      <c r="BM32" s="628">
        <v>99.5</v>
      </c>
      <c r="BN32" s="655"/>
      <c r="BO32" s="655"/>
      <c r="BP32" s="655"/>
      <c r="BQ32" s="668"/>
      <c r="BR32" s="679">
        <v>99.8</v>
      </c>
      <c r="BS32" s="655"/>
      <c r="BT32" s="655"/>
      <c r="BU32" s="655"/>
      <c r="BV32" s="655"/>
      <c r="BW32" s="655"/>
      <c r="BX32" s="628">
        <v>99.4</v>
      </c>
      <c r="BY32" s="655"/>
      <c r="BZ32" s="655"/>
      <c r="CA32" s="655"/>
      <c r="CB32" s="668"/>
      <c r="CD32" s="664"/>
      <c r="CE32" s="665"/>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7" t="s">
        <v>122</v>
      </c>
      <c r="DA32" s="652"/>
      <c r="DB32" s="652"/>
      <c r="DC32" s="657"/>
      <c r="DD32" s="631" t="s">
        <v>122</v>
      </c>
      <c r="DE32" s="623"/>
      <c r="DF32" s="623"/>
      <c r="DG32" s="623"/>
      <c r="DH32" s="623"/>
      <c r="DI32" s="623"/>
      <c r="DJ32" s="623"/>
      <c r="DK32" s="624"/>
      <c r="DL32" s="631" t="s">
        <v>122</v>
      </c>
      <c r="DM32" s="623"/>
      <c r="DN32" s="623"/>
      <c r="DO32" s="623"/>
      <c r="DP32" s="623"/>
      <c r="DQ32" s="623"/>
      <c r="DR32" s="623"/>
      <c r="DS32" s="623"/>
      <c r="DT32" s="623"/>
      <c r="DU32" s="623"/>
      <c r="DV32" s="624"/>
      <c r="DW32" s="627" t="s">
        <v>122</v>
      </c>
      <c r="DX32" s="652"/>
      <c r="DY32" s="652"/>
      <c r="DZ32" s="652"/>
      <c r="EA32" s="652"/>
      <c r="EB32" s="652"/>
      <c r="EC32" s="653"/>
    </row>
    <row r="33" spans="2:133" ht="11.25" customHeight="1" x14ac:dyDescent="0.15">
      <c r="B33" s="619" t="s">
        <v>305</v>
      </c>
      <c r="C33" s="620"/>
      <c r="D33" s="620"/>
      <c r="E33" s="620"/>
      <c r="F33" s="620"/>
      <c r="G33" s="620"/>
      <c r="H33" s="620"/>
      <c r="I33" s="620"/>
      <c r="J33" s="620"/>
      <c r="K33" s="620"/>
      <c r="L33" s="620"/>
      <c r="M33" s="620"/>
      <c r="N33" s="620"/>
      <c r="O33" s="620"/>
      <c r="P33" s="620"/>
      <c r="Q33" s="621"/>
      <c r="R33" s="622">
        <v>59614</v>
      </c>
      <c r="S33" s="623"/>
      <c r="T33" s="623"/>
      <c r="U33" s="623"/>
      <c r="V33" s="623"/>
      <c r="W33" s="623"/>
      <c r="X33" s="623"/>
      <c r="Y33" s="624"/>
      <c r="Z33" s="625">
        <v>1</v>
      </c>
      <c r="AA33" s="625"/>
      <c r="AB33" s="625"/>
      <c r="AC33" s="625"/>
      <c r="AD33" s="626" t="s">
        <v>122</v>
      </c>
      <c r="AE33" s="626"/>
      <c r="AF33" s="626"/>
      <c r="AG33" s="626"/>
      <c r="AH33" s="626"/>
      <c r="AI33" s="626"/>
      <c r="AJ33" s="626"/>
      <c r="AK33" s="626"/>
      <c r="AL33" s="627" t="s">
        <v>122</v>
      </c>
      <c r="AM33" s="628"/>
      <c r="AN33" s="628"/>
      <c r="AO33" s="629"/>
      <c r="AP33" s="674"/>
      <c r="AQ33" s="675"/>
      <c r="AR33" s="675"/>
      <c r="AS33" s="675"/>
      <c r="AT33" s="678"/>
      <c r="AU33" s="218"/>
      <c r="AV33" s="218"/>
      <c r="AW33" s="218"/>
      <c r="AX33" s="643" t="s">
        <v>306</v>
      </c>
      <c r="AY33" s="644"/>
      <c r="AZ33" s="644"/>
      <c r="BA33" s="644"/>
      <c r="BB33" s="644"/>
      <c r="BC33" s="644"/>
      <c r="BD33" s="644"/>
      <c r="BE33" s="644"/>
      <c r="BF33" s="645"/>
      <c r="BG33" s="680">
        <v>99.7</v>
      </c>
      <c r="BH33" s="681"/>
      <c r="BI33" s="681"/>
      <c r="BJ33" s="681"/>
      <c r="BK33" s="681"/>
      <c r="BL33" s="681"/>
      <c r="BM33" s="682">
        <v>99.6</v>
      </c>
      <c r="BN33" s="681"/>
      <c r="BO33" s="681"/>
      <c r="BP33" s="681"/>
      <c r="BQ33" s="683"/>
      <c r="BR33" s="680">
        <v>99.9</v>
      </c>
      <c r="BS33" s="681"/>
      <c r="BT33" s="681"/>
      <c r="BU33" s="681"/>
      <c r="BV33" s="681"/>
      <c r="BW33" s="681"/>
      <c r="BX33" s="682">
        <v>99.8</v>
      </c>
      <c r="BY33" s="681"/>
      <c r="BZ33" s="681"/>
      <c r="CA33" s="681"/>
      <c r="CB33" s="683"/>
      <c r="CD33" s="619" t="s">
        <v>307</v>
      </c>
      <c r="CE33" s="620"/>
      <c r="CF33" s="620"/>
      <c r="CG33" s="620"/>
      <c r="CH33" s="620"/>
      <c r="CI33" s="620"/>
      <c r="CJ33" s="620"/>
      <c r="CK33" s="620"/>
      <c r="CL33" s="620"/>
      <c r="CM33" s="620"/>
      <c r="CN33" s="620"/>
      <c r="CO33" s="620"/>
      <c r="CP33" s="620"/>
      <c r="CQ33" s="621"/>
      <c r="CR33" s="622">
        <v>2491705</v>
      </c>
      <c r="CS33" s="655"/>
      <c r="CT33" s="655"/>
      <c r="CU33" s="655"/>
      <c r="CV33" s="655"/>
      <c r="CW33" s="655"/>
      <c r="CX33" s="655"/>
      <c r="CY33" s="656"/>
      <c r="CZ33" s="627">
        <v>48.6</v>
      </c>
      <c r="DA33" s="652"/>
      <c r="DB33" s="652"/>
      <c r="DC33" s="657"/>
      <c r="DD33" s="631">
        <v>2040966</v>
      </c>
      <c r="DE33" s="655"/>
      <c r="DF33" s="655"/>
      <c r="DG33" s="655"/>
      <c r="DH33" s="655"/>
      <c r="DI33" s="655"/>
      <c r="DJ33" s="655"/>
      <c r="DK33" s="656"/>
      <c r="DL33" s="631">
        <v>1505517</v>
      </c>
      <c r="DM33" s="655"/>
      <c r="DN33" s="655"/>
      <c r="DO33" s="655"/>
      <c r="DP33" s="655"/>
      <c r="DQ33" s="655"/>
      <c r="DR33" s="655"/>
      <c r="DS33" s="655"/>
      <c r="DT33" s="655"/>
      <c r="DU33" s="655"/>
      <c r="DV33" s="656"/>
      <c r="DW33" s="627">
        <v>39</v>
      </c>
      <c r="DX33" s="652"/>
      <c r="DY33" s="652"/>
      <c r="DZ33" s="652"/>
      <c r="EA33" s="652"/>
      <c r="EB33" s="652"/>
      <c r="EC33" s="653"/>
    </row>
    <row r="34" spans="2:133" ht="11.25" customHeight="1" x14ac:dyDescent="0.15">
      <c r="B34" s="619" t="s">
        <v>308</v>
      </c>
      <c r="C34" s="620"/>
      <c r="D34" s="620"/>
      <c r="E34" s="620"/>
      <c r="F34" s="620"/>
      <c r="G34" s="620"/>
      <c r="H34" s="620"/>
      <c r="I34" s="620"/>
      <c r="J34" s="620"/>
      <c r="K34" s="620"/>
      <c r="L34" s="620"/>
      <c r="M34" s="620"/>
      <c r="N34" s="620"/>
      <c r="O34" s="620"/>
      <c r="P34" s="620"/>
      <c r="Q34" s="621"/>
      <c r="R34" s="622">
        <v>83691</v>
      </c>
      <c r="S34" s="623"/>
      <c r="T34" s="623"/>
      <c r="U34" s="623"/>
      <c r="V34" s="623"/>
      <c r="W34" s="623"/>
      <c r="X34" s="623"/>
      <c r="Y34" s="624"/>
      <c r="Z34" s="625">
        <v>1.5</v>
      </c>
      <c r="AA34" s="625"/>
      <c r="AB34" s="625"/>
      <c r="AC34" s="625"/>
      <c r="AD34" s="626" t="s">
        <v>122</v>
      </c>
      <c r="AE34" s="626"/>
      <c r="AF34" s="626"/>
      <c r="AG34" s="626"/>
      <c r="AH34" s="626"/>
      <c r="AI34" s="626"/>
      <c r="AJ34" s="626"/>
      <c r="AK34" s="626"/>
      <c r="AL34" s="627" t="s">
        <v>122</v>
      </c>
      <c r="AM34" s="628"/>
      <c r="AN34" s="628"/>
      <c r="AO34" s="629"/>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9" t="s">
        <v>309</v>
      </c>
      <c r="CE34" s="620"/>
      <c r="CF34" s="620"/>
      <c r="CG34" s="620"/>
      <c r="CH34" s="620"/>
      <c r="CI34" s="620"/>
      <c r="CJ34" s="620"/>
      <c r="CK34" s="620"/>
      <c r="CL34" s="620"/>
      <c r="CM34" s="620"/>
      <c r="CN34" s="620"/>
      <c r="CO34" s="620"/>
      <c r="CP34" s="620"/>
      <c r="CQ34" s="621"/>
      <c r="CR34" s="622">
        <v>862640</v>
      </c>
      <c r="CS34" s="623"/>
      <c r="CT34" s="623"/>
      <c r="CU34" s="623"/>
      <c r="CV34" s="623"/>
      <c r="CW34" s="623"/>
      <c r="CX34" s="623"/>
      <c r="CY34" s="624"/>
      <c r="CZ34" s="627">
        <v>16.8</v>
      </c>
      <c r="DA34" s="652"/>
      <c r="DB34" s="652"/>
      <c r="DC34" s="657"/>
      <c r="DD34" s="631">
        <v>711482</v>
      </c>
      <c r="DE34" s="623"/>
      <c r="DF34" s="623"/>
      <c r="DG34" s="623"/>
      <c r="DH34" s="623"/>
      <c r="DI34" s="623"/>
      <c r="DJ34" s="623"/>
      <c r="DK34" s="624"/>
      <c r="DL34" s="631">
        <v>614447</v>
      </c>
      <c r="DM34" s="623"/>
      <c r="DN34" s="623"/>
      <c r="DO34" s="623"/>
      <c r="DP34" s="623"/>
      <c r="DQ34" s="623"/>
      <c r="DR34" s="623"/>
      <c r="DS34" s="623"/>
      <c r="DT34" s="623"/>
      <c r="DU34" s="623"/>
      <c r="DV34" s="624"/>
      <c r="DW34" s="627">
        <v>15.9</v>
      </c>
      <c r="DX34" s="652"/>
      <c r="DY34" s="652"/>
      <c r="DZ34" s="652"/>
      <c r="EA34" s="652"/>
      <c r="EB34" s="652"/>
      <c r="EC34" s="653"/>
    </row>
    <row r="35" spans="2:133" ht="11.25" customHeight="1" x14ac:dyDescent="0.15">
      <c r="B35" s="619" t="s">
        <v>310</v>
      </c>
      <c r="C35" s="620"/>
      <c r="D35" s="620"/>
      <c r="E35" s="620"/>
      <c r="F35" s="620"/>
      <c r="G35" s="620"/>
      <c r="H35" s="620"/>
      <c r="I35" s="620"/>
      <c r="J35" s="620"/>
      <c r="K35" s="620"/>
      <c r="L35" s="620"/>
      <c r="M35" s="620"/>
      <c r="N35" s="620"/>
      <c r="O35" s="620"/>
      <c r="P35" s="620"/>
      <c r="Q35" s="621"/>
      <c r="R35" s="622">
        <v>20016</v>
      </c>
      <c r="S35" s="623"/>
      <c r="T35" s="623"/>
      <c r="U35" s="623"/>
      <c r="V35" s="623"/>
      <c r="W35" s="623"/>
      <c r="X35" s="623"/>
      <c r="Y35" s="624"/>
      <c r="Z35" s="625">
        <v>0.3</v>
      </c>
      <c r="AA35" s="625"/>
      <c r="AB35" s="625"/>
      <c r="AC35" s="625"/>
      <c r="AD35" s="626" t="s">
        <v>122</v>
      </c>
      <c r="AE35" s="626"/>
      <c r="AF35" s="626"/>
      <c r="AG35" s="626"/>
      <c r="AH35" s="626"/>
      <c r="AI35" s="626"/>
      <c r="AJ35" s="626"/>
      <c r="AK35" s="626"/>
      <c r="AL35" s="627" t="s">
        <v>122</v>
      </c>
      <c r="AM35" s="628"/>
      <c r="AN35" s="628"/>
      <c r="AO35" s="629"/>
      <c r="AP35" s="221"/>
      <c r="AQ35" s="604" t="s">
        <v>311</v>
      </c>
      <c r="AR35" s="605"/>
      <c r="AS35" s="605"/>
      <c r="AT35" s="605"/>
      <c r="AU35" s="605"/>
      <c r="AV35" s="605"/>
      <c r="AW35" s="605"/>
      <c r="AX35" s="605"/>
      <c r="AY35" s="605"/>
      <c r="AZ35" s="605"/>
      <c r="BA35" s="605"/>
      <c r="BB35" s="605"/>
      <c r="BC35" s="605"/>
      <c r="BD35" s="605"/>
      <c r="BE35" s="605"/>
      <c r="BF35" s="606"/>
      <c r="BG35" s="604" t="s">
        <v>312</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19" t="s">
        <v>313</v>
      </c>
      <c r="CE35" s="620"/>
      <c r="CF35" s="620"/>
      <c r="CG35" s="620"/>
      <c r="CH35" s="620"/>
      <c r="CI35" s="620"/>
      <c r="CJ35" s="620"/>
      <c r="CK35" s="620"/>
      <c r="CL35" s="620"/>
      <c r="CM35" s="620"/>
      <c r="CN35" s="620"/>
      <c r="CO35" s="620"/>
      <c r="CP35" s="620"/>
      <c r="CQ35" s="621"/>
      <c r="CR35" s="622">
        <v>197498</v>
      </c>
      <c r="CS35" s="655"/>
      <c r="CT35" s="655"/>
      <c r="CU35" s="655"/>
      <c r="CV35" s="655"/>
      <c r="CW35" s="655"/>
      <c r="CX35" s="655"/>
      <c r="CY35" s="656"/>
      <c r="CZ35" s="627">
        <v>3.9</v>
      </c>
      <c r="DA35" s="652"/>
      <c r="DB35" s="652"/>
      <c r="DC35" s="657"/>
      <c r="DD35" s="631">
        <v>183500</v>
      </c>
      <c r="DE35" s="655"/>
      <c r="DF35" s="655"/>
      <c r="DG35" s="655"/>
      <c r="DH35" s="655"/>
      <c r="DI35" s="655"/>
      <c r="DJ35" s="655"/>
      <c r="DK35" s="656"/>
      <c r="DL35" s="631">
        <v>181038</v>
      </c>
      <c r="DM35" s="655"/>
      <c r="DN35" s="655"/>
      <c r="DO35" s="655"/>
      <c r="DP35" s="655"/>
      <c r="DQ35" s="655"/>
      <c r="DR35" s="655"/>
      <c r="DS35" s="655"/>
      <c r="DT35" s="655"/>
      <c r="DU35" s="655"/>
      <c r="DV35" s="656"/>
      <c r="DW35" s="627">
        <v>4.7</v>
      </c>
      <c r="DX35" s="652"/>
      <c r="DY35" s="652"/>
      <c r="DZ35" s="652"/>
      <c r="EA35" s="652"/>
      <c r="EB35" s="652"/>
      <c r="EC35" s="653"/>
    </row>
    <row r="36" spans="2:133" ht="11.25" customHeight="1" x14ac:dyDescent="0.15">
      <c r="B36" s="619" t="s">
        <v>314</v>
      </c>
      <c r="C36" s="620"/>
      <c r="D36" s="620"/>
      <c r="E36" s="620"/>
      <c r="F36" s="620"/>
      <c r="G36" s="620"/>
      <c r="H36" s="620"/>
      <c r="I36" s="620"/>
      <c r="J36" s="620"/>
      <c r="K36" s="620"/>
      <c r="L36" s="620"/>
      <c r="M36" s="620"/>
      <c r="N36" s="620"/>
      <c r="O36" s="620"/>
      <c r="P36" s="620"/>
      <c r="Q36" s="621"/>
      <c r="R36" s="622">
        <v>303092</v>
      </c>
      <c r="S36" s="623"/>
      <c r="T36" s="623"/>
      <c r="U36" s="623"/>
      <c r="V36" s="623"/>
      <c r="W36" s="623"/>
      <c r="X36" s="623"/>
      <c r="Y36" s="624"/>
      <c r="Z36" s="625">
        <v>5.3</v>
      </c>
      <c r="AA36" s="625"/>
      <c r="AB36" s="625"/>
      <c r="AC36" s="625"/>
      <c r="AD36" s="626" t="s">
        <v>122</v>
      </c>
      <c r="AE36" s="626"/>
      <c r="AF36" s="626"/>
      <c r="AG36" s="626"/>
      <c r="AH36" s="626"/>
      <c r="AI36" s="626"/>
      <c r="AJ36" s="626"/>
      <c r="AK36" s="626"/>
      <c r="AL36" s="627" t="s">
        <v>122</v>
      </c>
      <c r="AM36" s="628"/>
      <c r="AN36" s="628"/>
      <c r="AO36" s="629"/>
      <c r="AP36" s="221"/>
      <c r="AQ36" s="688" t="s">
        <v>315</v>
      </c>
      <c r="AR36" s="689"/>
      <c r="AS36" s="689"/>
      <c r="AT36" s="689"/>
      <c r="AU36" s="689"/>
      <c r="AV36" s="689"/>
      <c r="AW36" s="689"/>
      <c r="AX36" s="689"/>
      <c r="AY36" s="690"/>
      <c r="AZ36" s="611">
        <v>363635</v>
      </c>
      <c r="BA36" s="612"/>
      <c r="BB36" s="612"/>
      <c r="BC36" s="612"/>
      <c r="BD36" s="612"/>
      <c r="BE36" s="612"/>
      <c r="BF36" s="684"/>
      <c r="BG36" s="608" t="s">
        <v>316</v>
      </c>
      <c r="BH36" s="609"/>
      <c r="BI36" s="609"/>
      <c r="BJ36" s="609"/>
      <c r="BK36" s="609"/>
      <c r="BL36" s="609"/>
      <c r="BM36" s="609"/>
      <c r="BN36" s="609"/>
      <c r="BO36" s="609"/>
      <c r="BP36" s="609"/>
      <c r="BQ36" s="609"/>
      <c r="BR36" s="609"/>
      <c r="BS36" s="609"/>
      <c r="BT36" s="609"/>
      <c r="BU36" s="610"/>
      <c r="BV36" s="611" t="s">
        <v>122</v>
      </c>
      <c r="BW36" s="612"/>
      <c r="BX36" s="612"/>
      <c r="BY36" s="612"/>
      <c r="BZ36" s="612"/>
      <c r="CA36" s="612"/>
      <c r="CB36" s="684"/>
      <c r="CD36" s="619" t="s">
        <v>317</v>
      </c>
      <c r="CE36" s="620"/>
      <c r="CF36" s="620"/>
      <c r="CG36" s="620"/>
      <c r="CH36" s="620"/>
      <c r="CI36" s="620"/>
      <c r="CJ36" s="620"/>
      <c r="CK36" s="620"/>
      <c r="CL36" s="620"/>
      <c r="CM36" s="620"/>
      <c r="CN36" s="620"/>
      <c r="CO36" s="620"/>
      <c r="CP36" s="620"/>
      <c r="CQ36" s="621"/>
      <c r="CR36" s="622">
        <v>1004948</v>
      </c>
      <c r="CS36" s="623"/>
      <c r="CT36" s="623"/>
      <c r="CU36" s="623"/>
      <c r="CV36" s="623"/>
      <c r="CW36" s="623"/>
      <c r="CX36" s="623"/>
      <c r="CY36" s="624"/>
      <c r="CZ36" s="627">
        <v>19.600000000000001</v>
      </c>
      <c r="DA36" s="652"/>
      <c r="DB36" s="652"/>
      <c r="DC36" s="657"/>
      <c r="DD36" s="631">
        <v>814824</v>
      </c>
      <c r="DE36" s="623"/>
      <c r="DF36" s="623"/>
      <c r="DG36" s="623"/>
      <c r="DH36" s="623"/>
      <c r="DI36" s="623"/>
      <c r="DJ36" s="623"/>
      <c r="DK36" s="624"/>
      <c r="DL36" s="631">
        <v>429031</v>
      </c>
      <c r="DM36" s="623"/>
      <c r="DN36" s="623"/>
      <c r="DO36" s="623"/>
      <c r="DP36" s="623"/>
      <c r="DQ36" s="623"/>
      <c r="DR36" s="623"/>
      <c r="DS36" s="623"/>
      <c r="DT36" s="623"/>
      <c r="DU36" s="623"/>
      <c r="DV36" s="624"/>
      <c r="DW36" s="627">
        <v>11.1</v>
      </c>
      <c r="DX36" s="652"/>
      <c r="DY36" s="652"/>
      <c r="DZ36" s="652"/>
      <c r="EA36" s="652"/>
      <c r="EB36" s="652"/>
      <c r="EC36" s="653"/>
    </row>
    <row r="37" spans="2:133" ht="11.25" customHeight="1" x14ac:dyDescent="0.15">
      <c r="B37" s="619" t="s">
        <v>318</v>
      </c>
      <c r="C37" s="620"/>
      <c r="D37" s="620"/>
      <c r="E37" s="620"/>
      <c r="F37" s="620"/>
      <c r="G37" s="620"/>
      <c r="H37" s="620"/>
      <c r="I37" s="620"/>
      <c r="J37" s="620"/>
      <c r="K37" s="620"/>
      <c r="L37" s="620"/>
      <c r="M37" s="620"/>
      <c r="N37" s="620"/>
      <c r="O37" s="620"/>
      <c r="P37" s="620"/>
      <c r="Q37" s="621"/>
      <c r="R37" s="622">
        <v>40097</v>
      </c>
      <c r="S37" s="623"/>
      <c r="T37" s="623"/>
      <c r="U37" s="623"/>
      <c r="V37" s="623"/>
      <c r="W37" s="623"/>
      <c r="X37" s="623"/>
      <c r="Y37" s="624"/>
      <c r="Z37" s="625">
        <v>0.7</v>
      </c>
      <c r="AA37" s="625"/>
      <c r="AB37" s="625"/>
      <c r="AC37" s="625"/>
      <c r="AD37" s="626">
        <v>16</v>
      </c>
      <c r="AE37" s="626"/>
      <c r="AF37" s="626"/>
      <c r="AG37" s="626"/>
      <c r="AH37" s="626"/>
      <c r="AI37" s="626"/>
      <c r="AJ37" s="626"/>
      <c r="AK37" s="626"/>
      <c r="AL37" s="627">
        <v>0</v>
      </c>
      <c r="AM37" s="628"/>
      <c r="AN37" s="628"/>
      <c r="AO37" s="629"/>
      <c r="AQ37" s="685" t="s">
        <v>319</v>
      </c>
      <c r="AR37" s="686"/>
      <c r="AS37" s="686"/>
      <c r="AT37" s="686"/>
      <c r="AU37" s="686"/>
      <c r="AV37" s="686"/>
      <c r="AW37" s="686"/>
      <c r="AX37" s="686"/>
      <c r="AY37" s="687"/>
      <c r="AZ37" s="622">
        <v>118524</v>
      </c>
      <c r="BA37" s="623"/>
      <c r="BB37" s="623"/>
      <c r="BC37" s="623"/>
      <c r="BD37" s="655"/>
      <c r="BE37" s="655"/>
      <c r="BF37" s="668"/>
      <c r="BG37" s="619" t="s">
        <v>320</v>
      </c>
      <c r="BH37" s="620"/>
      <c r="BI37" s="620"/>
      <c r="BJ37" s="620"/>
      <c r="BK37" s="620"/>
      <c r="BL37" s="620"/>
      <c r="BM37" s="620"/>
      <c r="BN37" s="620"/>
      <c r="BO37" s="620"/>
      <c r="BP37" s="620"/>
      <c r="BQ37" s="620"/>
      <c r="BR37" s="620"/>
      <c r="BS37" s="620"/>
      <c r="BT37" s="620"/>
      <c r="BU37" s="621"/>
      <c r="BV37" s="622">
        <v>-7594</v>
      </c>
      <c r="BW37" s="623"/>
      <c r="BX37" s="623"/>
      <c r="BY37" s="623"/>
      <c r="BZ37" s="623"/>
      <c r="CA37" s="623"/>
      <c r="CB37" s="632"/>
      <c r="CD37" s="619" t="s">
        <v>321</v>
      </c>
      <c r="CE37" s="620"/>
      <c r="CF37" s="620"/>
      <c r="CG37" s="620"/>
      <c r="CH37" s="620"/>
      <c r="CI37" s="620"/>
      <c r="CJ37" s="620"/>
      <c r="CK37" s="620"/>
      <c r="CL37" s="620"/>
      <c r="CM37" s="620"/>
      <c r="CN37" s="620"/>
      <c r="CO37" s="620"/>
      <c r="CP37" s="620"/>
      <c r="CQ37" s="621"/>
      <c r="CR37" s="622">
        <v>238886</v>
      </c>
      <c r="CS37" s="655"/>
      <c r="CT37" s="655"/>
      <c r="CU37" s="655"/>
      <c r="CV37" s="655"/>
      <c r="CW37" s="655"/>
      <c r="CX37" s="655"/>
      <c r="CY37" s="656"/>
      <c r="CZ37" s="627">
        <v>4.7</v>
      </c>
      <c r="DA37" s="652"/>
      <c r="DB37" s="652"/>
      <c r="DC37" s="657"/>
      <c r="DD37" s="631">
        <v>238886</v>
      </c>
      <c r="DE37" s="655"/>
      <c r="DF37" s="655"/>
      <c r="DG37" s="655"/>
      <c r="DH37" s="655"/>
      <c r="DI37" s="655"/>
      <c r="DJ37" s="655"/>
      <c r="DK37" s="656"/>
      <c r="DL37" s="631">
        <v>233817</v>
      </c>
      <c r="DM37" s="655"/>
      <c r="DN37" s="655"/>
      <c r="DO37" s="655"/>
      <c r="DP37" s="655"/>
      <c r="DQ37" s="655"/>
      <c r="DR37" s="655"/>
      <c r="DS37" s="655"/>
      <c r="DT37" s="655"/>
      <c r="DU37" s="655"/>
      <c r="DV37" s="656"/>
      <c r="DW37" s="627">
        <v>6.1</v>
      </c>
      <c r="DX37" s="652"/>
      <c r="DY37" s="652"/>
      <c r="DZ37" s="652"/>
      <c r="EA37" s="652"/>
      <c r="EB37" s="652"/>
      <c r="EC37" s="653"/>
    </row>
    <row r="38" spans="2:133" ht="11.25" customHeight="1" x14ac:dyDescent="0.15">
      <c r="B38" s="619" t="s">
        <v>322</v>
      </c>
      <c r="C38" s="620"/>
      <c r="D38" s="620"/>
      <c r="E38" s="620"/>
      <c r="F38" s="620"/>
      <c r="G38" s="620"/>
      <c r="H38" s="620"/>
      <c r="I38" s="620"/>
      <c r="J38" s="620"/>
      <c r="K38" s="620"/>
      <c r="L38" s="620"/>
      <c r="M38" s="620"/>
      <c r="N38" s="620"/>
      <c r="O38" s="620"/>
      <c r="P38" s="620"/>
      <c r="Q38" s="621"/>
      <c r="R38" s="622">
        <v>257495</v>
      </c>
      <c r="S38" s="623"/>
      <c r="T38" s="623"/>
      <c r="U38" s="623"/>
      <c r="V38" s="623"/>
      <c r="W38" s="623"/>
      <c r="X38" s="623"/>
      <c r="Y38" s="624"/>
      <c r="Z38" s="625">
        <v>4.5</v>
      </c>
      <c r="AA38" s="625"/>
      <c r="AB38" s="625"/>
      <c r="AC38" s="625"/>
      <c r="AD38" s="626" t="s">
        <v>122</v>
      </c>
      <c r="AE38" s="626"/>
      <c r="AF38" s="626"/>
      <c r="AG38" s="626"/>
      <c r="AH38" s="626"/>
      <c r="AI38" s="626"/>
      <c r="AJ38" s="626"/>
      <c r="AK38" s="626"/>
      <c r="AL38" s="627" t="s">
        <v>122</v>
      </c>
      <c r="AM38" s="628"/>
      <c r="AN38" s="628"/>
      <c r="AO38" s="629"/>
      <c r="AQ38" s="685" t="s">
        <v>323</v>
      </c>
      <c r="AR38" s="686"/>
      <c r="AS38" s="686"/>
      <c r="AT38" s="686"/>
      <c r="AU38" s="686"/>
      <c r="AV38" s="686"/>
      <c r="AW38" s="686"/>
      <c r="AX38" s="686"/>
      <c r="AY38" s="687"/>
      <c r="AZ38" s="622">
        <v>3119</v>
      </c>
      <c r="BA38" s="623"/>
      <c r="BB38" s="623"/>
      <c r="BC38" s="623"/>
      <c r="BD38" s="655"/>
      <c r="BE38" s="655"/>
      <c r="BF38" s="668"/>
      <c r="BG38" s="619" t="s">
        <v>324</v>
      </c>
      <c r="BH38" s="620"/>
      <c r="BI38" s="620"/>
      <c r="BJ38" s="620"/>
      <c r="BK38" s="620"/>
      <c r="BL38" s="620"/>
      <c r="BM38" s="620"/>
      <c r="BN38" s="620"/>
      <c r="BO38" s="620"/>
      <c r="BP38" s="620"/>
      <c r="BQ38" s="620"/>
      <c r="BR38" s="620"/>
      <c r="BS38" s="620"/>
      <c r="BT38" s="620"/>
      <c r="BU38" s="621"/>
      <c r="BV38" s="622">
        <v>612</v>
      </c>
      <c r="BW38" s="623"/>
      <c r="BX38" s="623"/>
      <c r="BY38" s="623"/>
      <c r="BZ38" s="623"/>
      <c r="CA38" s="623"/>
      <c r="CB38" s="632"/>
      <c r="CD38" s="619" t="s">
        <v>325</v>
      </c>
      <c r="CE38" s="620"/>
      <c r="CF38" s="620"/>
      <c r="CG38" s="620"/>
      <c r="CH38" s="620"/>
      <c r="CI38" s="620"/>
      <c r="CJ38" s="620"/>
      <c r="CK38" s="620"/>
      <c r="CL38" s="620"/>
      <c r="CM38" s="620"/>
      <c r="CN38" s="620"/>
      <c r="CO38" s="620"/>
      <c r="CP38" s="620"/>
      <c r="CQ38" s="621"/>
      <c r="CR38" s="622">
        <v>360516</v>
      </c>
      <c r="CS38" s="623"/>
      <c r="CT38" s="623"/>
      <c r="CU38" s="623"/>
      <c r="CV38" s="623"/>
      <c r="CW38" s="623"/>
      <c r="CX38" s="623"/>
      <c r="CY38" s="624"/>
      <c r="CZ38" s="627">
        <v>7</v>
      </c>
      <c r="DA38" s="652"/>
      <c r="DB38" s="652"/>
      <c r="DC38" s="657"/>
      <c r="DD38" s="631">
        <v>314398</v>
      </c>
      <c r="DE38" s="623"/>
      <c r="DF38" s="623"/>
      <c r="DG38" s="623"/>
      <c r="DH38" s="623"/>
      <c r="DI38" s="623"/>
      <c r="DJ38" s="623"/>
      <c r="DK38" s="624"/>
      <c r="DL38" s="631">
        <v>281001</v>
      </c>
      <c r="DM38" s="623"/>
      <c r="DN38" s="623"/>
      <c r="DO38" s="623"/>
      <c r="DP38" s="623"/>
      <c r="DQ38" s="623"/>
      <c r="DR38" s="623"/>
      <c r="DS38" s="623"/>
      <c r="DT38" s="623"/>
      <c r="DU38" s="623"/>
      <c r="DV38" s="624"/>
      <c r="DW38" s="627">
        <v>7.3</v>
      </c>
      <c r="DX38" s="652"/>
      <c r="DY38" s="652"/>
      <c r="DZ38" s="652"/>
      <c r="EA38" s="652"/>
      <c r="EB38" s="652"/>
      <c r="EC38" s="653"/>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25" t="s">
        <v>122</v>
      </c>
      <c r="AA39" s="625"/>
      <c r="AB39" s="625"/>
      <c r="AC39" s="625"/>
      <c r="AD39" s="626" t="s">
        <v>122</v>
      </c>
      <c r="AE39" s="626"/>
      <c r="AF39" s="626"/>
      <c r="AG39" s="626"/>
      <c r="AH39" s="626"/>
      <c r="AI39" s="626"/>
      <c r="AJ39" s="626"/>
      <c r="AK39" s="626"/>
      <c r="AL39" s="627" t="s">
        <v>122</v>
      </c>
      <c r="AM39" s="628"/>
      <c r="AN39" s="628"/>
      <c r="AO39" s="629"/>
      <c r="AQ39" s="685" t="s">
        <v>327</v>
      </c>
      <c r="AR39" s="686"/>
      <c r="AS39" s="686"/>
      <c r="AT39" s="686"/>
      <c r="AU39" s="686"/>
      <c r="AV39" s="686"/>
      <c r="AW39" s="686"/>
      <c r="AX39" s="686"/>
      <c r="AY39" s="687"/>
      <c r="AZ39" s="622" t="s">
        <v>122</v>
      </c>
      <c r="BA39" s="623"/>
      <c r="BB39" s="623"/>
      <c r="BC39" s="623"/>
      <c r="BD39" s="655"/>
      <c r="BE39" s="655"/>
      <c r="BF39" s="668"/>
      <c r="BG39" s="619" t="s">
        <v>328</v>
      </c>
      <c r="BH39" s="620"/>
      <c r="BI39" s="620"/>
      <c r="BJ39" s="620"/>
      <c r="BK39" s="620"/>
      <c r="BL39" s="620"/>
      <c r="BM39" s="620"/>
      <c r="BN39" s="620"/>
      <c r="BO39" s="620"/>
      <c r="BP39" s="620"/>
      <c r="BQ39" s="620"/>
      <c r="BR39" s="620"/>
      <c r="BS39" s="620"/>
      <c r="BT39" s="620"/>
      <c r="BU39" s="621"/>
      <c r="BV39" s="622">
        <v>955</v>
      </c>
      <c r="BW39" s="623"/>
      <c r="BX39" s="623"/>
      <c r="BY39" s="623"/>
      <c r="BZ39" s="623"/>
      <c r="CA39" s="623"/>
      <c r="CB39" s="632"/>
      <c r="CD39" s="619" t="s">
        <v>329</v>
      </c>
      <c r="CE39" s="620"/>
      <c r="CF39" s="620"/>
      <c r="CG39" s="620"/>
      <c r="CH39" s="620"/>
      <c r="CI39" s="620"/>
      <c r="CJ39" s="620"/>
      <c r="CK39" s="620"/>
      <c r="CL39" s="620"/>
      <c r="CM39" s="620"/>
      <c r="CN39" s="620"/>
      <c r="CO39" s="620"/>
      <c r="CP39" s="620"/>
      <c r="CQ39" s="621"/>
      <c r="CR39" s="622">
        <v>57993</v>
      </c>
      <c r="CS39" s="655"/>
      <c r="CT39" s="655"/>
      <c r="CU39" s="655"/>
      <c r="CV39" s="655"/>
      <c r="CW39" s="655"/>
      <c r="CX39" s="655"/>
      <c r="CY39" s="656"/>
      <c r="CZ39" s="627">
        <v>1.1000000000000001</v>
      </c>
      <c r="DA39" s="652"/>
      <c r="DB39" s="652"/>
      <c r="DC39" s="657"/>
      <c r="DD39" s="631">
        <v>13652</v>
      </c>
      <c r="DE39" s="655"/>
      <c r="DF39" s="655"/>
      <c r="DG39" s="655"/>
      <c r="DH39" s="655"/>
      <c r="DI39" s="655"/>
      <c r="DJ39" s="655"/>
      <c r="DK39" s="656"/>
      <c r="DL39" s="631" t="s">
        <v>122</v>
      </c>
      <c r="DM39" s="655"/>
      <c r="DN39" s="655"/>
      <c r="DO39" s="655"/>
      <c r="DP39" s="655"/>
      <c r="DQ39" s="655"/>
      <c r="DR39" s="655"/>
      <c r="DS39" s="655"/>
      <c r="DT39" s="655"/>
      <c r="DU39" s="655"/>
      <c r="DV39" s="656"/>
      <c r="DW39" s="627" t="s">
        <v>122</v>
      </c>
      <c r="DX39" s="652"/>
      <c r="DY39" s="652"/>
      <c r="DZ39" s="652"/>
      <c r="EA39" s="652"/>
      <c r="EB39" s="652"/>
      <c r="EC39" s="653"/>
    </row>
    <row r="40" spans="2:133" ht="11.25" customHeight="1" x14ac:dyDescent="0.15">
      <c r="B40" s="619" t="s">
        <v>330</v>
      </c>
      <c r="C40" s="620"/>
      <c r="D40" s="620"/>
      <c r="E40" s="620"/>
      <c r="F40" s="620"/>
      <c r="G40" s="620"/>
      <c r="H40" s="620"/>
      <c r="I40" s="620"/>
      <c r="J40" s="620"/>
      <c r="K40" s="620"/>
      <c r="L40" s="620"/>
      <c r="M40" s="620"/>
      <c r="N40" s="620"/>
      <c r="O40" s="620"/>
      <c r="P40" s="620"/>
      <c r="Q40" s="621"/>
      <c r="R40" s="622">
        <v>14195</v>
      </c>
      <c r="S40" s="623"/>
      <c r="T40" s="623"/>
      <c r="U40" s="623"/>
      <c r="V40" s="623"/>
      <c r="W40" s="623"/>
      <c r="X40" s="623"/>
      <c r="Y40" s="624"/>
      <c r="Z40" s="625">
        <v>0.2</v>
      </c>
      <c r="AA40" s="625"/>
      <c r="AB40" s="625"/>
      <c r="AC40" s="625"/>
      <c r="AD40" s="626" t="s">
        <v>122</v>
      </c>
      <c r="AE40" s="626"/>
      <c r="AF40" s="626"/>
      <c r="AG40" s="626"/>
      <c r="AH40" s="626"/>
      <c r="AI40" s="626"/>
      <c r="AJ40" s="626"/>
      <c r="AK40" s="626"/>
      <c r="AL40" s="627" t="s">
        <v>122</v>
      </c>
      <c r="AM40" s="628"/>
      <c r="AN40" s="628"/>
      <c r="AO40" s="629"/>
      <c r="AQ40" s="685" t="s">
        <v>331</v>
      </c>
      <c r="AR40" s="686"/>
      <c r="AS40" s="686"/>
      <c r="AT40" s="686"/>
      <c r="AU40" s="686"/>
      <c r="AV40" s="686"/>
      <c r="AW40" s="686"/>
      <c r="AX40" s="686"/>
      <c r="AY40" s="687"/>
      <c r="AZ40" s="622" t="s">
        <v>122</v>
      </c>
      <c r="BA40" s="623"/>
      <c r="BB40" s="623"/>
      <c r="BC40" s="623"/>
      <c r="BD40" s="655"/>
      <c r="BE40" s="655"/>
      <c r="BF40" s="668"/>
      <c r="BG40" s="672" t="s">
        <v>332</v>
      </c>
      <c r="BH40" s="673"/>
      <c r="BI40" s="673"/>
      <c r="BJ40" s="673"/>
      <c r="BK40" s="673"/>
      <c r="BL40" s="222"/>
      <c r="BM40" s="620" t="s">
        <v>333</v>
      </c>
      <c r="BN40" s="620"/>
      <c r="BO40" s="620"/>
      <c r="BP40" s="620"/>
      <c r="BQ40" s="620"/>
      <c r="BR40" s="620"/>
      <c r="BS40" s="620"/>
      <c r="BT40" s="620"/>
      <c r="BU40" s="621"/>
      <c r="BV40" s="622">
        <v>104</v>
      </c>
      <c r="BW40" s="623"/>
      <c r="BX40" s="623"/>
      <c r="BY40" s="623"/>
      <c r="BZ40" s="623"/>
      <c r="CA40" s="623"/>
      <c r="CB40" s="632"/>
      <c r="CD40" s="619" t="s">
        <v>334</v>
      </c>
      <c r="CE40" s="620"/>
      <c r="CF40" s="620"/>
      <c r="CG40" s="620"/>
      <c r="CH40" s="620"/>
      <c r="CI40" s="620"/>
      <c r="CJ40" s="620"/>
      <c r="CK40" s="620"/>
      <c r="CL40" s="620"/>
      <c r="CM40" s="620"/>
      <c r="CN40" s="620"/>
      <c r="CO40" s="620"/>
      <c r="CP40" s="620"/>
      <c r="CQ40" s="621"/>
      <c r="CR40" s="622">
        <v>8110</v>
      </c>
      <c r="CS40" s="623"/>
      <c r="CT40" s="623"/>
      <c r="CU40" s="623"/>
      <c r="CV40" s="623"/>
      <c r="CW40" s="623"/>
      <c r="CX40" s="623"/>
      <c r="CY40" s="624"/>
      <c r="CZ40" s="627">
        <v>0.2</v>
      </c>
      <c r="DA40" s="652"/>
      <c r="DB40" s="652"/>
      <c r="DC40" s="657"/>
      <c r="DD40" s="631">
        <v>3110</v>
      </c>
      <c r="DE40" s="623"/>
      <c r="DF40" s="623"/>
      <c r="DG40" s="623"/>
      <c r="DH40" s="623"/>
      <c r="DI40" s="623"/>
      <c r="DJ40" s="623"/>
      <c r="DK40" s="624"/>
      <c r="DL40" s="631" t="s">
        <v>122</v>
      </c>
      <c r="DM40" s="623"/>
      <c r="DN40" s="623"/>
      <c r="DO40" s="623"/>
      <c r="DP40" s="623"/>
      <c r="DQ40" s="623"/>
      <c r="DR40" s="623"/>
      <c r="DS40" s="623"/>
      <c r="DT40" s="623"/>
      <c r="DU40" s="623"/>
      <c r="DV40" s="624"/>
      <c r="DW40" s="627" t="s">
        <v>122</v>
      </c>
      <c r="DX40" s="652"/>
      <c r="DY40" s="652"/>
      <c r="DZ40" s="652"/>
      <c r="EA40" s="652"/>
      <c r="EB40" s="652"/>
      <c r="EC40" s="653"/>
    </row>
    <row r="41" spans="2:133" ht="11.25" customHeight="1" x14ac:dyDescent="0.15">
      <c r="B41" s="643" t="s">
        <v>335</v>
      </c>
      <c r="C41" s="644"/>
      <c r="D41" s="644"/>
      <c r="E41" s="644"/>
      <c r="F41" s="644"/>
      <c r="G41" s="644"/>
      <c r="H41" s="644"/>
      <c r="I41" s="644"/>
      <c r="J41" s="644"/>
      <c r="K41" s="644"/>
      <c r="L41" s="644"/>
      <c r="M41" s="644"/>
      <c r="N41" s="644"/>
      <c r="O41" s="644"/>
      <c r="P41" s="644"/>
      <c r="Q41" s="645"/>
      <c r="R41" s="694">
        <v>5749480</v>
      </c>
      <c r="S41" s="695"/>
      <c r="T41" s="695"/>
      <c r="U41" s="695"/>
      <c r="V41" s="695"/>
      <c r="W41" s="695"/>
      <c r="X41" s="695"/>
      <c r="Y41" s="699"/>
      <c r="Z41" s="700">
        <v>100</v>
      </c>
      <c r="AA41" s="700"/>
      <c r="AB41" s="700"/>
      <c r="AC41" s="700"/>
      <c r="AD41" s="701">
        <v>3848379</v>
      </c>
      <c r="AE41" s="701"/>
      <c r="AF41" s="701"/>
      <c r="AG41" s="701"/>
      <c r="AH41" s="701"/>
      <c r="AI41" s="701"/>
      <c r="AJ41" s="701"/>
      <c r="AK41" s="701"/>
      <c r="AL41" s="702">
        <v>100</v>
      </c>
      <c r="AM41" s="682"/>
      <c r="AN41" s="682"/>
      <c r="AO41" s="703"/>
      <c r="AQ41" s="685" t="s">
        <v>336</v>
      </c>
      <c r="AR41" s="686"/>
      <c r="AS41" s="686"/>
      <c r="AT41" s="686"/>
      <c r="AU41" s="686"/>
      <c r="AV41" s="686"/>
      <c r="AW41" s="686"/>
      <c r="AX41" s="686"/>
      <c r="AY41" s="687"/>
      <c r="AZ41" s="622">
        <v>58834</v>
      </c>
      <c r="BA41" s="623"/>
      <c r="BB41" s="623"/>
      <c r="BC41" s="623"/>
      <c r="BD41" s="655"/>
      <c r="BE41" s="655"/>
      <c r="BF41" s="668"/>
      <c r="BG41" s="672"/>
      <c r="BH41" s="673"/>
      <c r="BI41" s="673"/>
      <c r="BJ41" s="673"/>
      <c r="BK41" s="673"/>
      <c r="BL41" s="222"/>
      <c r="BM41" s="620" t="s">
        <v>337</v>
      </c>
      <c r="BN41" s="620"/>
      <c r="BO41" s="620"/>
      <c r="BP41" s="620"/>
      <c r="BQ41" s="620"/>
      <c r="BR41" s="620"/>
      <c r="BS41" s="620"/>
      <c r="BT41" s="620"/>
      <c r="BU41" s="621"/>
      <c r="BV41" s="622" t="s">
        <v>122</v>
      </c>
      <c r="BW41" s="623"/>
      <c r="BX41" s="623"/>
      <c r="BY41" s="623"/>
      <c r="BZ41" s="623"/>
      <c r="CA41" s="623"/>
      <c r="CB41" s="632"/>
      <c r="CD41" s="619" t="s">
        <v>338</v>
      </c>
      <c r="CE41" s="620"/>
      <c r="CF41" s="620"/>
      <c r="CG41" s="620"/>
      <c r="CH41" s="620"/>
      <c r="CI41" s="620"/>
      <c r="CJ41" s="620"/>
      <c r="CK41" s="620"/>
      <c r="CL41" s="620"/>
      <c r="CM41" s="620"/>
      <c r="CN41" s="620"/>
      <c r="CO41" s="620"/>
      <c r="CP41" s="620"/>
      <c r="CQ41" s="621"/>
      <c r="CR41" s="622" t="s">
        <v>122</v>
      </c>
      <c r="CS41" s="655"/>
      <c r="CT41" s="655"/>
      <c r="CU41" s="655"/>
      <c r="CV41" s="655"/>
      <c r="CW41" s="655"/>
      <c r="CX41" s="655"/>
      <c r="CY41" s="656"/>
      <c r="CZ41" s="627" t="s">
        <v>122</v>
      </c>
      <c r="DA41" s="652"/>
      <c r="DB41" s="652"/>
      <c r="DC41" s="657"/>
      <c r="DD41" s="631" t="s">
        <v>122</v>
      </c>
      <c r="DE41" s="655"/>
      <c r="DF41" s="655"/>
      <c r="DG41" s="655"/>
      <c r="DH41" s="655"/>
      <c r="DI41" s="655"/>
      <c r="DJ41" s="655"/>
      <c r="DK41" s="656"/>
      <c r="DL41" s="705"/>
      <c r="DM41" s="706"/>
      <c r="DN41" s="706"/>
      <c r="DO41" s="706"/>
      <c r="DP41" s="706"/>
      <c r="DQ41" s="706"/>
      <c r="DR41" s="706"/>
      <c r="DS41" s="706"/>
      <c r="DT41" s="706"/>
      <c r="DU41" s="706"/>
      <c r="DV41" s="707"/>
      <c r="DW41" s="696"/>
      <c r="DX41" s="697"/>
      <c r="DY41" s="697"/>
      <c r="DZ41" s="697"/>
      <c r="EA41" s="697"/>
      <c r="EB41" s="697"/>
      <c r="EC41" s="698"/>
    </row>
    <row r="42" spans="2:133" ht="11.25" customHeight="1" x14ac:dyDescent="0.15">
      <c r="AQ42" s="691" t="s">
        <v>339</v>
      </c>
      <c r="AR42" s="692"/>
      <c r="AS42" s="692"/>
      <c r="AT42" s="692"/>
      <c r="AU42" s="692"/>
      <c r="AV42" s="692"/>
      <c r="AW42" s="692"/>
      <c r="AX42" s="692"/>
      <c r="AY42" s="693"/>
      <c r="AZ42" s="694">
        <v>183158</v>
      </c>
      <c r="BA42" s="695"/>
      <c r="BB42" s="695"/>
      <c r="BC42" s="695"/>
      <c r="BD42" s="681"/>
      <c r="BE42" s="681"/>
      <c r="BF42" s="683"/>
      <c r="BG42" s="674"/>
      <c r="BH42" s="675"/>
      <c r="BI42" s="675"/>
      <c r="BJ42" s="675"/>
      <c r="BK42" s="675"/>
      <c r="BL42" s="223"/>
      <c r="BM42" s="644" t="s">
        <v>340</v>
      </c>
      <c r="BN42" s="644"/>
      <c r="BO42" s="644"/>
      <c r="BP42" s="644"/>
      <c r="BQ42" s="644"/>
      <c r="BR42" s="644"/>
      <c r="BS42" s="644"/>
      <c r="BT42" s="644"/>
      <c r="BU42" s="645"/>
      <c r="BV42" s="694">
        <v>321</v>
      </c>
      <c r="BW42" s="695"/>
      <c r="BX42" s="695"/>
      <c r="BY42" s="695"/>
      <c r="BZ42" s="695"/>
      <c r="CA42" s="695"/>
      <c r="CB42" s="704"/>
      <c r="CD42" s="619" t="s">
        <v>341</v>
      </c>
      <c r="CE42" s="620"/>
      <c r="CF42" s="620"/>
      <c r="CG42" s="620"/>
      <c r="CH42" s="620"/>
      <c r="CI42" s="620"/>
      <c r="CJ42" s="620"/>
      <c r="CK42" s="620"/>
      <c r="CL42" s="620"/>
      <c r="CM42" s="620"/>
      <c r="CN42" s="620"/>
      <c r="CO42" s="620"/>
      <c r="CP42" s="620"/>
      <c r="CQ42" s="621"/>
      <c r="CR42" s="622">
        <v>707768</v>
      </c>
      <c r="CS42" s="655"/>
      <c r="CT42" s="655"/>
      <c r="CU42" s="655"/>
      <c r="CV42" s="655"/>
      <c r="CW42" s="655"/>
      <c r="CX42" s="655"/>
      <c r="CY42" s="656"/>
      <c r="CZ42" s="627">
        <v>13.8</v>
      </c>
      <c r="DA42" s="652"/>
      <c r="DB42" s="652"/>
      <c r="DC42" s="657"/>
      <c r="DD42" s="631">
        <v>314618</v>
      </c>
      <c r="DE42" s="655"/>
      <c r="DF42" s="655"/>
      <c r="DG42" s="655"/>
      <c r="DH42" s="655"/>
      <c r="DI42" s="655"/>
      <c r="DJ42" s="655"/>
      <c r="DK42" s="656"/>
      <c r="DL42" s="705"/>
      <c r="DM42" s="706"/>
      <c r="DN42" s="706"/>
      <c r="DO42" s="706"/>
      <c r="DP42" s="706"/>
      <c r="DQ42" s="706"/>
      <c r="DR42" s="706"/>
      <c r="DS42" s="706"/>
      <c r="DT42" s="706"/>
      <c r="DU42" s="706"/>
      <c r="DV42" s="707"/>
      <c r="DW42" s="696"/>
      <c r="DX42" s="697"/>
      <c r="DY42" s="697"/>
      <c r="DZ42" s="697"/>
      <c r="EA42" s="697"/>
      <c r="EB42" s="697"/>
      <c r="EC42" s="698"/>
    </row>
    <row r="43" spans="2:133" ht="11.25" customHeight="1" x14ac:dyDescent="0.15">
      <c r="B43" s="213" t="s">
        <v>342</v>
      </c>
      <c r="CD43" s="619" t="s">
        <v>343</v>
      </c>
      <c r="CE43" s="620"/>
      <c r="CF43" s="620"/>
      <c r="CG43" s="620"/>
      <c r="CH43" s="620"/>
      <c r="CI43" s="620"/>
      <c r="CJ43" s="620"/>
      <c r="CK43" s="620"/>
      <c r="CL43" s="620"/>
      <c r="CM43" s="620"/>
      <c r="CN43" s="620"/>
      <c r="CO43" s="620"/>
      <c r="CP43" s="620"/>
      <c r="CQ43" s="621"/>
      <c r="CR43" s="622">
        <v>14660</v>
      </c>
      <c r="CS43" s="655"/>
      <c r="CT43" s="655"/>
      <c r="CU43" s="655"/>
      <c r="CV43" s="655"/>
      <c r="CW43" s="655"/>
      <c r="CX43" s="655"/>
      <c r="CY43" s="656"/>
      <c r="CZ43" s="627">
        <v>0.3</v>
      </c>
      <c r="DA43" s="652"/>
      <c r="DB43" s="652"/>
      <c r="DC43" s="657"/>
      <c r="DD43" s="631">
        <v>14660</v>
      </c>
      <c r="DE43" s="655"/>
      <c r="DF43" s="655"/>
      <c r="DG43" s="655"/>
      <c r="DH43" s="655"/>
      <c r="DI43" s="655"/>
      <c r="DJ43" s="655"/>
      <c r="DK43" s="656"/>
      <c r="DL43" s="705"/>
      <c r="DM43" s="706"/>
      <c r="DN43" s="706"/>
      <c r="DO43" s="706"/>
      <c r="DP43" s="706"/>
      <c r="DQ43" s="706"/>
      <c r="DR43" s="706"/>
      <c r="DS43" s="706"/>
      <c r="DT43" s="706"/>
      <c r="DU43" s="706"/>
      <c r="DV43" s="707"/>
      <c r="DW43" s="696"/>
      <c r="DX43" s="697"/>
      <c r="DY43" s="697"/>
      <c r="DZ43" s="697"/>
      <c r="EA43" s="697"/>
      <c r="EB43" s="697"/>
      <c r="EC43" s="698"/>
    </row>
    <row r="44" spans="2:133" ht="11.25" customHeight="1" x14ac:dyDescent="0.15">
      <c r="B44" s="708" t="s">
        <v>344</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9"/>
      <c r="CD44" s="660" t="s">
        <v>292</v>
      </c>
      <c r="CE44" s="661"/>
      <c r="CF44" s="619" t="s">
        <v>345</v>
      </c>
      <c r="CG44" s="620"/>
      <c r="CH44" s="620"/>
      <c r="CI44" s="620"/>
      <c r="CJ44" s="620"/>
      <c r="CK44" s="620"/>
      <c r="CL44" s="620"/>
      <c r="CM44" s="620"/>
      <c r="CN44" s="620"/>
      <c r="CO44" s="620"/>
      <c r="CP44" s="620"/>
      <c r="CQ44" s="621"/>
      <c r="CR44" s="622">
        <v>688664</v>
      </c>
      <c r="CS44" s="623"/>
      <c r="CT44" s="623"/>
      <c r="CU44" s="623"/>
      <c r="CV44" s="623"/>
      <c r="CW44" s="623"/>
      <c r="CX44" s="623"/>
      <c r="CY44" s="624"/>
      <c r="CZ44" s="627">
        <v>13.4</v>
      </c>
      <c r="DA44" s="628"/>
      <c r="DB44" s="628"/>
      <c r="DC44" s="634"/>
      <c r="DD44" s="631">
        <v>295514</v>
      </c>
      <c r="DE44" s="623"/>
      <c r="DF44" s="623"/>
      <c r="DG44" s="623"/>
      <c r="DH44" s="623"/>
      <c r="DI44" s="623"/>
      <c r="DJ44" s="623"/>
      <c r="DK44" s="624"/>
      <c r="DL44" s="705"/>
      <c r="DM44" s="706"/>
      <c r="DN44" s="706"/>
      <c r="DO44" s="706"/>
      <c r="DP44" s="706"/>
      <c r="DQ44" s="706"/>
      <c r="DR44" s="706"/>
      <c r="DS44" s="706"/>
      <c r="DT44" s="706"/>
      <c r="DU44" s="706"/>
      <c r="DV44" s="707"/>
      <c r="DW44" s="696"/>
      <c r="DX44" s="697"/>
      <c r="DY44" s="697"/>
      <c r="DZ44" s="697"/>
      <c r="EA44" s="697"/>
      <c r="EB44" s="697"/>
      <c r="EC44" s="698"/>
    </row>
    <row r="45" spans="2:133" ht="11.25" customHeight="1" x14ac:dyDescent="0.15">
      <c r="B45" s="708" t="s">
        <v>346</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9"/>
      <c r="CD45" s="662"/>
      <c r="CE45" s="663"/>
      <c r="CF45" s="619" t="s">
        <v>347</v>
      </c>
      <c r="CG45" s="620"/>
      <c r="CH45" s="620"/>
      <c r="CI45" s="620"/>
      <c r="CJ45" s="620"/>
      <c r="CK45" s="620"/>
      <c r="CL45" s="620"/>
      <c r="CM45" s="620"/>
      <c r="CN45" s="620"/>
      <c r="CO45" s="620"/>
      <c r="CP45" s="620"/>
      <c r="CQ45" s="621"/>
      <c r="CR45" s="622">
        <v>393958</v>
      </c>
      <c r="CS45" s="655"/>
      <c r="CT45" s="655"/>
      <c r="CU45" s="655"/>
      <c r="CV45" s="655"/>
      <c r="CW45" s="655"/>
      <c r="CX45" s="655"/>
      <c r="CY45" s="656"/>
      <c r="CZ45" s="627">
        <v>7.7</v>
      </c>
      <c r="DA45" s="652"/>
      <c r="DB45" s="652"/>
      <c r="DC45" s="657"/>
      <c r="DD45" s="631">
        <v>119663</v>
      </c>
      <c r="DE45" s="655"/>
      <c r="DF45" s="655"/>
      <c r="DG45" s="655"/>
      <c r="DH45" s="655"/>
      <c r="DI45" s="655"/>
      <c r="DJ45" s="655"/>
      <c r="DK45" s="656"/>
      <c r="DL45" s="705"/>
      <c r="DM45" s="706"/>
      <c r="DN45" s="706"/>
      <c r="DO45" s="706"/>
      <c r="DP45" s="706"/>
      <c r="DQ45" s="706"/>
      <c r="DR45" s="706"/>
      <c r="DS45" s="706"/>
      <c r="DT45" s="706"/>
      <c r="DU45" s="706"/>
      <c r="DV45" s="707"/>
      <c r="DW45" s="696"/>
      <c r="DX45" s="697"/>
      <c r="DY45" s="697"/>
      <c r="DZ45" s="697"/>
      <c r="EA45" s="697"/>
      <c r="EB45" s="697"/>
      <c r="EC45" s="698"/>
    </row>
    <row r="46" spans="2:133" ht="11.25" customHeight="1" x14ac:dyDescent="0.15">
      <c r="B46" s="224"/>
      <c r="CD46" s="662"/>
      <c r="CE46" s="663"/>
      <c r="CF46" s="619" t="s">
        <v>348</v>
      </c>
      <c r="CG46" s="620"/>
      <c r="CH46" s="620"/>
      <c r="CI46" s="620"/>
      <c r="CJ46" s="620"/>
      <c r="CK46" s="620"/>
      <c r="CL46" s="620"/>
      <c r="CM46" s="620"/>
      <c r="CN46" s="620"/>
      <c r="CO46" s="620"/>
      <c r="CP46" s="620"/>
      <c r="CQ46" s="621"/>
      <c r="CR46" s="622">
        <v>289791</v>
      </c>
      <c r="CS46" s="623"/>
      <c r="CT46" s="623"/>
      <c r="CU46" s="623"/>
      <c r="CV46" s="623"/>
      <c r="CW46" s="623"/>
      <c r="CX46" s="623"/>
      <c r="CY46" s="624"/>
      <c r="CZ46" s="627">
        <v>5.7</v>
      </c>
      <c r="DA46" s="628"/>
      <c r="DB46" s="628"/>
      <c r="DC46" s="634"/>
      <c r="DD46" s="631">
        <v>170936</v>
      </c>
      <c r="DE46" s="623"/>
      <c r="DF46" s="623"/>
      <c r="DG46" s="623"/>
      <c r="DH46" s="623"/>
      <c r="DI46" s="623"/>
      <c r="DJ46" s="623"/>
      <c r="DK46" s="624"/>
      <c r="DL46" s="705"/>
      <c r="DM46" s="706"/>
      <c r="DN46" s="706"/>
      <c r="DO46" s="706"/>
      <c r="DP46" s="706"/>
      <c r="DQ46" s="706"/>
      <c r="DR46" s="706"/>
      <c r="DS46" s="706"/>
      <c r="DT46" s="706"/>
      <c r="DU46" s="706"/>
      <c r="DV46" s="707"/>
      <c r="DW46" s="696"/>
      <c r="DX46" s="697"/>
      <c r="DY46" s="697"/>
      <c r="DZ46" s="697"/>
      <c r="EA46" s="697"/>
      <c r="EB46" s="697"/>
      <c r="EC46" s="698"/>
    </row>
    <row r="47" spans="2:133" ht="11.25" customHeight="1" x14ac:dyDescent="0.15">
      <c r="B47" s="224"/>
      <c r="CD47" s="662"/>
      <c r="CE47" s="663"/>
      <c r="CF47" s="619" t="s">
        <v>349</v>
      </c>
      <c r="CG47" s="620"/>
      <c r="CH47" s="620"/>
      <c r="CI47" s="620"/>
      <c r="CJ47" s="620"/>
      <c r="CK47" s="620"/>
      <c r="CL47" s="620"/>
      <c r="CM47" s="620"/>
      <c r="CN47" s="620"/>
      <c r="CO47" s="620"/>
      <c r="CP47" s="620"/>
      <c r="CQ47" s="621"/>
      <c r="CR47" s="622">
        <v>19104</v>
      </c>
      <c r="CS47" s="655"/>
      <c r="CT47" s="655"/>
      <c r="CU47" s="655"/>
      <c r="CV47" s="655"/>
      <c r="CW47" s="655"/>
      <c r="CX47" s="655"/>
      <c r="CY47" s="656"/>
      <c r="CZ47" s="627">
        <v>0.4</v>
      </c>
      <c r="DA47" s="652"/>
      <c r="DB47" s="652"/>
      <c r="DC47" s="657"/>
      <c r="DD47" s="631">
        <v>19104</v>
      </c>
      <c r="DE47" s="655"/>
      <c r="DF47" s="655"/>
      <c r="DG47" s="655"/>
      <c r="DH47" s="655"/>
      <c r="DI47" s="655"/>
      <c r="DJ47" s="655"/>
      <c r="DK47" s="656"/>
      <c r="DL47" s="705"/>
      <c r="DM47" s="706"/>
      <c r="DN47" s="706"/>
      <c r="DO47" s="706"/>
      <c r="DP47" s="706"/>
      <c r="DQ47" s="706"/>
      <c r="DR47" s="706"/>
      <c r="DS47" s="706"/>
      <c r="DT47" s="706"/>
      <c r="DU47" s="706"/>
      <c r="DV47" s="707"/>
      <c r="DW47" s="696"/>
      <c r="DX47" s="697"/>
      <c r="DY47" s="697"/>
      <c r="DZ47" s="697"/>
      <c r="EA47" s="697"/>
      <c r="EB47" s="697"/>
      <c r="EC47" s="698"/>
    </row>
    <row r="48" spans="2:133" x14ac:dyDescent="0.15">
      <c r="B48" s="224"/>
      <c r="CD48" s="664"/>
      <c r="CE48" s="665"/>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7" t="s">
        <v>122</v>
      </c>
      <c r="DA48" s="628"/>
      <c r="DB48" s="628"/>
      <c r="DC48" s="634"/>
      <c r="DD48" s="631" t="s">
        <v>122</v>
      </c>
      <c r="DE48" s="623"/>
      <c r="DF48" s="623"/>
      <c r="DG48" s="623"/>
      <c r="DH48" s="623"/>
      <c r="DI48" s="623"/>
      <c r="DJ48" s="623"/>
      <c r="DK48" s="624"/>
      <c r="DL48" s="705"/>
      <c r="DM48" s="706"/>
      <c r="DN48" s="706"/>
      <c r="DO48" s="706"/>
      <c r="DP48" s="706"/>
      <c r="DQ48" s="706"/>
      <c r="DR48" s="706"/>
      <c r="DS48" s="706"/>
      <c r="DT48" s="706"/>
      <c r="DU48" s="706"/>
      <c r="DV48" s="707"/>
      <c r="DW48" s="696"/>
      <c r="DX48" s="697"/>
      <c r="DY48" s="697"/>
      <c r="DZ48" s="697"/>
      <c r="EA48" s="697"/>
      <c r="EB48" s="697"/>
      <c r="EC48" s="698"/>
    </row>
    <row r="49" spans="2:133" ht="11.25" customHeight="1" x14ac:dyDescent="0.15">
      <c r="B49" s="224"/>
      <c r="CD49" s="643" t="s">
        <v>351</v>
      </c>
      <c r="CE49" s="644"/>
      <c r="CF49" s="644"/>
      <c r="CG49" s="644"/>
      <c r="CH49" s="644"/>
      <c r="CI49" s="644"/>
      <c r="CJ49" s="644"/>
      <c r="CK49" s="644"/>
      <c r="CL49" s="644"/>
      <c r="CM49" s="644"/>
      <c r="CN49" s="644"/>
      <c r="CO49" s="644"/>
      <c r="CP49" s="644"/>
      <c r="CQ49" s="645"/>
      <c r="CR49" s="694">
        <v>5125735</v>
      </c>
      <c r="CS49" s="681"/>
      <c r="CT49" s="681"/>
      <c r="CU49" s="681"/>
      <c r="CV49" s="681"/>
      <c r="CW49" s="681"/>
      <c r="CX49" s="681"/>
      <c r="CY49" s="710"/>
      <c r="CZ49" s="702">
        <v>100</v>
      </c>
      <c r="DA49" s="711"/>
      <c r="DB49" s="711"/>
      <c r="DC49" s="712"/>
      <c r="DD49" s="713">
        <v>3975283</v>
      </c>
      <c r="DE49" s="681"/>
      <c r="DF49" s="681"/>
      <c r="DG49" s="681"/>
      <c r="DH49" s="681"/>
      <c r="DI49" s="681"/>
      <c r="DJ49" s="681"/>
      <c r="DK49" s="710"/>
      <c r="DL49" s="714"/>
      <c r="DM49" s="715"/>
      <c r="DN49" s="715"/>
      <c r="DO49" s="715"/>
      <c r="DP49" s="715"/>
      <c r="DQ49" s="715"/>
      <c r="DR49" s="715"/>
      <c r="DS49" s="715"/>
      <c r="DT49" s="715"/>
      <c r="DU49" s="715"/>
      <c r="DV49" s="716"/>
      <c r="DW49" s="717"/>
      <c r="DX49" s="718"/>
      <c r="DY49" s="718"/>
      <c r="DZ49" s="718"/>
      <c r="EA49" s="718"/>
      <c r="EB49" s="718"/>
      <c r="EC49" s="719"/>
    </row>
  </sheetData>
  <sheetProtection algorithmName="SHA-512" hashValue="kuidQlcn+P38MENChTqT0K3DXD+EU4HD0jataqSMiO9YMmA/DmuvnYqZ08H1yMnf54ev6Bik+8t+DzAL/QoXUg==" saltValue="rah6tIlermthZ7uv9sq8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02" zoomScale="70" zoomScaleNormal="25" zoomScaleSheetLayoutView="70" workbookViewId="0">
      <selection activeCell="BQ104" sqref="BQ104:DZ104"/>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20" t="s">
        <v>352</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1" t="s">
        <v>353</v>
      </c>
      <c r="DK2" s="722"/>
      <c r="DL2" s="722"/>
      <c r="DM2" s="722"/>
      <c r="DN2" s="722"/>
      <c r="DO2" s="723"/>
      <c r="DP2" s="227"/>
      <c r="DQ2" s="721" t="s">
        <v>354</v>
      </c>
      <c r="DR2" s="722"/>
      <c r="DS2" s="722"/>
      <c r="DT2" s="722"/>
      <c r="DU2" s="722"/>
      <c r="DV2" s="722"/>
      <c r="DW2" s="722"/>
      <c r="DX2" s="722"/>
      <c r="DY2" s="722"/>
      <c r="DZ2" s="723"/>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24" t="s">
        <v>355</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231"/>
      <c r="BA4" s="231"/>
      <c r="BB4" s="231"/>
      <c r="BC4" s="231"/>
      <c r="BD4" s="231"/>
      <c r="BE4" s="232"/>
      <c r="BF4" s="232"/>
      <c r="BG4" s="232"/>
      <c r="BH4" s="232"/>
      <c r="BI4" s="232"/>
      <c r="BJ4" s="232"/>
      <c r="BK4" s="232"/>
      <c r="BL4" s="232"/>
      <c r="BM4" s="232"/>
      <c r="BN4" s="232"/>
      <c r="BO4" s="232"/>
      <c r="BP4" s="232"/>
      <c r="BQ4" s="725" t="s">
        <v>356</v>
      </c>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233"/>
    </row>
    <row r="5" spans="1:131" s="234" customFormat="1" ht="26.25" customHeight="1" x14ac:dyDescent="0.15">
      <c r="A5" s="726" t="s">
        <v>357</v>
      </c>
      <c r="B5" s="727"/>
      <c r="C5" s="727"/>
      <c r="D5" s="727"/>
      <c r="E5" s="727"/>
      <c r="F5" s="727"/>
      <c r="G5" s="727"/>
      <c r="H5" s="727"/>
      <c r="I5" s="727"/>
      <c r="J5" s="727"/>
      <c r="K5" s="727"/>
      <c r="L5" s="727"/>
      <c r="M5" s="727"/>
      <c r="N5" s="727"/>
      <c r="O5" s="727"/>
      <c r="P5" s="728"/>
      <c r="Q5" s="732" t="s">
        <v>358</v>
      </c>
      <c r="R5" s="733"/>
      <c r="S5" s="733"/>
      <c r="T5" s="733"/>
      <c r="U5" s="734"/>
      <c r="V5" s="732" t="s">
        <v>359</v>
      </c>
      <c r="W5" s="733"/>
      <c r="X5" s="733"/>
      <c r="Y5" s="733"/>
      <c r="Z5" s="734"/>
      <c r="AA5" s="732" t="s">
        <v>360</v>
      </c>
      <c r="AB5" s="733"/>
      <c r="AC5" s="733"/>
      <c r="AD5" s="733"/>
      <c r="AE5" s="733"/>
      <c r="AF5" s="738" t="s">
        <v>361</v>
      </c>
      <c r="AG5" s="733"/>
      <c r="AH5" s="733"/>
      <c r="AI5" s="733"/>
      <c r="AJ5" s="739"/>
      <c r="AK5" s="733" t="s">
        <v>362</v>
      </c>
      <c r="AL5" s="733"/>
      <c r="AM5" s="733"/>
      <c r="AN5" s="733"/>
      <c r="AO5" s="734"/>
      <c r="AP5" s="732" t="s">
        <v>363</v>
      </c>
      <c r="AQ5" s="733"/>
      <c r="AR5" s="733"/>
      <c r="AS5" s="733"/>
      <c r="AT5" s="734"/>
      <c r="AU5" s="732" t="s">
        <v>364</v>
      </c>
      <c r="AV5" s="733"/>
      <c r="AW5" s="733"/>
      <c r="AX5" s="733"/>
      <c r="AY5" s="739"/>
      <c r="AZ5" s="231"/>
      <c r="BA5" s="231"/>
      <c r="BB5" s="231"/>
      <c r="BC5" s="231"/>
      <c r="BD5" s="231"/>
      <c r="BE5" s="232"/>
      <c r="BF5" s="232"/>
      <c r="BG5" s="232"/>
      <c r="BH5" s="232"/>
      <c r="BI5" s="232"/>
      <c r="BJ5" s="232"/>
      <c r="BK5" s="232"/>
      <c r="BL5" s="232"/>
      <c r="BM5" s="232"/>
      <c r="BN5" s="232"/>
      <c r="BO5" s="232"/>
      <c r="BP5" s="232"/>
      <c r="BQ5" s="726" t="s">
        <v>365</v>
      </c>
      <c r="BR5" s="727"/>
      <c r="BS5" s="727"/>
      <c r="BT5" s="727"/>
      <c r="BU5" s="727"/>
      <c r="BV5" s="727"/>
      <c r="BW5" s="727"/>
      <c r="BX5" s="727"/>
      <c r="BY5" s="727"/>
      <c r="BZ5" s="727"/>
      <c r="CA5" s="727"/>
      <c r="CB5" s="727"/>
      <c r="CC5" s="727"/>
      <c r="CD5" s="727"/>
      <c r="CE5" s="727"/>
      <c r="CF5" s="727"/>
      <c r="CG5" s="728"/>
      <c r="CH5" s="732" t="s">
        <v>366</v>
      </c>
      <c r="CI5" s="733"/>
      <c r="CJ5" s="733"/>
      <c r="CK5" s="733"/>
      <c r="CL5" s="734"/>
      <c r="CM5" s="732" t="s">
        <v>367</v>
      </c>
      <c r="CN5" s="733"/>
      <c r="CO5" s="733"/>
      <c r="CP5" s="733"/>
      <c r="CQ5" s="734"/>
      <c r="CR5" s="732" t="s">
        <v>368</v>
      </c>
      <c r="CS5" s="733"/>
      <c r="CT5" s="733"/>
      <c r="CU5" s="733"/>
      <c r="CV5" s="734"/>
      <c r="CW5" s="732" t="s">
        <v>369</v>
      </c>
      <c r="CX5" s="733"/>
      <c r="CY5" s="733"/>
      <c r="CZ5" s="733"/>
      <c r="DA5" s="734"/>
      <c r="DB5" s="732" t="s">
        <v>370</v>
      </c>
      <c r="DC5" s="733"/>
      <c r="DD5" s="733"/>
      <c r="DE5" s="733"/>
      <c r="DF5" s="734"/>
      <c r="DG5" s="762" t="s">
        <v>371</v>
      </c>
      <c r="DH5" s="763"/>
      <c r="DI5" s="763"/>
      <c r="DJ5" s="763"/>
      <c r="DK5" s="764"/>
      <c r="DL5" s="762" t="s">
        <v>372</v>
      </c>
      <c r="DM5" s="763"/>
      <c r="DN5" s="763"/>
      <c r="DO5" s="763"/>
      <c r="DP5" s="764"/>
      <c r="DQ5" s="732" t="s">
        <v>373</v>
      </c>
      <c r="DR5" s="733"/>
      <c r="DS5" s="733"/>
      <c r="DT5" s="733"/>
      <c r="DU5" s="734"/>
      <c r="DV5" s="732" t="s">
        <v>364</v>
      </c>
      <c r="DW5" s="733"/>
      <c r="DX5" s="733"/>
      <c r="DY5" s="733"/>
      <c r="DZ5" s="739"/>
      <c r="EA5" s="233"/>
    </row>
    <row r="6" spans="1:131" s="234" customFormat="1" ht="26.25" customHeight="1" thickBot="1" x14ac:dyDescent="0.2">
      <c r="A6" s="729"/>
      <c r="B6" s="730"/>
      <c r="C6" s="730"/>
      <c r="D6" s="730"/>
      <c r="E6" s="730"/>
      <c r="F6" s="730"/>
      <c r="G6" s="730"/>
      <c r="H6" s="730"/>
      <c r="I6" s="730"/>
      <c r="J6" s="730"/>
      <c r="K6" s="730"/>
      <c r="L6" s="730"/>
      <c r="M6" s="730"/>
      <c r="N6" s="730"/>
      <c r="O6" s="730"/>
      <c r="P6" s="731"/>
      <c r="Q6" s="735"/>
      <c r="R6" s="736"/>
      <c r="S6" s="736"/>
      <c r="T6" s="736"/>
      <c r="U6" s="737"/>
      <c r="V6" s="735"/>
      <c r="W6" s="736"/>
      <c r="X6" s="736"/>
      <c r="Y6" s="736"/>
      <c r="Z6" s="737"/>
      <c r="AA6" s="735"/>
      <c r="AB6" s="736"/>
      <c r="AC6" s="736"/>
      <c r="AD6" s="736"/>
      <c r="AE6" s="736"/>
      <c r="AF6" s="740"/>
      <c r="AG6" s="736"/>
      <c r="AH6" s="736"/>
      <c r="AI6" s="736"/>
      <c r="AJ6" s="741"/>
      <c r="AK6" s="736"/>
      <c r="AL6" s="736"/>
      <c r="AM6" s="736"/>
      <c r="AN6" s="736"/>
      <c r="AO6" s="737"/>
      <c r="AP6" s="735"/>
      <c r="AQ6" s="736"/>
      <c r="AR6" s="736"/>
      <c r="AS6" s="736"/>
      <c r="AT6" s="737"/>
      <c r="AU6" s="735"/>
      <c r="AV6" s="736"/>
      <c r="AW6" s="736"/>
      <c r="AX6" s="736"/>
      <c r="AY6" s="741"/>
      <c r="AZ6" s="231"/>
      <c r="BA6" s="231"/>
      <c r="BB6" s="231"/>
      <c r="BC6" s="231"/>
      <c r="BD6" s="231"/>
      <c r="BE6" s="232"/>
      <c r="BF6" s="232"/>
      <c r="BG6" s="232"/>
      <c r="BH6" s="232"/>
      <c r="BI6" s="232"/>
      <c r="BJ6" s="232"/>
      <c r="BK6" s="232"/>
      <c r="BL6" s="232"/>
      <c r="BM6" s="232"/>
      <c r="BN6" s="232"/>
      <c r="BO6" s="232"/>
      <c r="BP6" s="232"/>
      <c r="BQ6" s="729"/>
      <c r="BR6" s="730"/>
      <c r="BS6" s="730"/>
      <c r="BT6" s="730"/>
      <c r="BU6" s="730"/>
      <c r="BV6" s="730"/>
      <c r="BW6" s="730"/>
      <c r="BX6" s="730"/>
      <c r="BY6" s="730"/>
      <c r="BZ6" s="730"/>
      <c r="CA6" s="730"/>
      <c r="CB6" s="730"/>
      <c r="CC6" s="730"/>
      <c r="CD6" s="730"/>
      <c r="CE6" s="730"/>
      <c r="CF6" s="730"/>
      <c r="CG6" s="731"/>
      <c r="CH6" s="735"/>
      <c r="CI6" s="736"/>
      <c r="CJ6" s="736"/>
      <c r="CK6" s="736"/>
      <c r="CL6" s="737"/>
      <c r="CM6" s="735"/>
      <c r="CN6" s="736"/>
      <c r="CO6" s="736"/>
      <c r="CP6" s="736"/>
      <c r="CQ6" s="737"/>
      <c r="CR6" s="735"/>
      <c r="CS6" s="736"/>
      <c r="CT6" s="736"/>
      <c r="CU6" s="736"/>
      <c r="CV6" s="737"/>
      <c r="CW6" s="735"/>
      <c r="CX6" s="736"/>
      <c r="CY6" s="736"/>
      <c r="CZ6" s="736"/>
      <c r="DA6" s="737"/>
      <c r="DB6" s="735"/>
      <c r="DC6" s="736"/>
      <c r="DD6" s="736"/>
      <c r="DE6" s="736"/>
      <c r="DF6" s="737"/>
      <c r="DG6" s="765"/>
      <c r="DH6" s="766"/>
      <c r="DI6" s="766"/>
      <c r="DJ6" s="766"/>
      <c r="DK6" s="767"/>
      <c r="DL6" s="765"/>
      <c r="DM6" s="766"/>
      <c r="DN6" s="766"/>
      <c r="DO6" s="766"/>
      <c r="DP6" s="767"/>
      <c r="DQ6" s="735"/>
      <c r="DR6" s="736"/>
      <c r="DS6" s="736"/>
      <c r="DT6" s="736"/>
      <c r="DU6" s="737"/>
      <c r="DV6" s="735"/>
      <c r="DW6" s="736"/>
      <c r="DX6" s="736"/>
      <c r="DY6" s="736"/>
      <c r="DZ6" s="741"/>
      <c r="EA6" s="233"/>
    </row>
    <row r="7" spans="1:131" s="234" customFormat="1" ht="26.25" customHeight="1" thickTop="1" x14ac:dyDescent="0.15">
      <c r="A7" s="235">
        <v>1</v>
      </c>
      <c r="B7" s="748" t="s">
        <v>374</v>
      </c>
      <c r="C7" s="749"/>
      <c r="D7" s="749"/>
      <c r="E7" s="749"/>
      <c r="F7" s="749"/>
      <c r="G7" s="749"/>
      <c r="H7" s="749"/>
      <c r="I7" s="749"/>
      <c r="J7" s="749"/>
      <c r="K7" s="749"/>
      <c r="L7" s="749"/>
      <c r="M7" s="749"/>
      <c r="N7" s="749"/>
      <c r="O7" s="749"/>
      <c r="P7" s="750"/>
      <c r="Q7" s="751">
        <v>5749</v>
      </c>
      <c r="R7" s="752"/>
      <c r="S7" s="752"/>
      <c r="T7" s="752"/>
      <c r="U7" s="752"/>
      <c r="V7" s="752">
        <v>5126</v>
      </c>
      <c r="W7" s="752"/>
      <c r="X7" s="752"/>
      <c r="Y7" s="752"/>
      <c r="Z7" s="752"/>
      <c r="AA7" s="752">
        <v>624</v>
      </c>
      <c r="AB7" s="752"/>
      <c r="AC7" s="752"/>
      <c r="AD7" s="752"/>
      <c r="AE7" s="753"/>
      <c r="AF7" s="754">
        <v>531</v>
      </c>
      <c r="AG7" s="755"/>
      <c r="AH7" s="755"/>
      <c r="AI7" s="755"/>
      <c r="AJ7" s="756"/>
      <c r="AK7" s="757"/>
      <c r="AL7" s="758"/>
      <c r="AM7" s="758"/>
      <c r="AN7" s="758"/>
      <c r="AO7" s="758"/>
      <c r="AP7" s="758">
        <v>4312</v>
      </c>
      <c r="AQ7" s="758"/>
      <c r="AR7" s="758"/>
      <c r="AS7" s="758"/>
      <c r="AT7" s="758"/>
      <c r="AU7" s="759"/>
      <c r="AV7" s="759"/>
      <c r="AW7" s="759"/>
      <c r="AX7" s="759"/>
      <c r="AY7" s="760"/>
      <c r="AZ7" s="231"/>
      <c r="BA7" s="231"/>
      <c r="BB7" s="231"/>
      <c r="BC7" s="231"/>
      <c r="BD7" s="231"/>
      <c r="BE7" s="232"/>
      <c r="BF7" s="232"/>
      <c r="BG7" s="232"/>
      <c r="BH7" s="232"/>
      <c r="BI7" s="232"/>
      <c r="BJ7" s="232"/>
      <c r="BK7" s="232"/>
      <c r="BL7" s="232"/>
      <c r="BM7" s="232"/>
      <c r="BN7" s="232"/>
      <c r="BO7" s="232"/>
      <c r="BP7" s="232"/>
      <c r="BQ7" s="235">
        <v>1</v>
      </c>
      <c r="BR7" s="236"/>
      <c r="BS7" s="745" t="s">
        <v>554</v>
      </c>
      <c r="BT7" s="746"/>
      <c r="BU7" s="746"/>
      <c r="BV7" s="746"/>
      <c r="BW7" s="746"/>
      <c r="BX7" s="746"/>
      <c r="BY7" s="746"/>
      <c r="BZ7" s="746"/>
      <c r="CA7" s="746"/>
      <c r="CB7" s="746"/>
      <c r="CC7" s="746"/>
      <c r="CD7" s="746"/>
      <c r="CE7" s="746"/>
      <c r="CF7" s="746"/>
      <c r="CG7" s="761"/>
      <c r="CH7" s="742">
        <v>4</v>
      </c>
      <c r="CI7" s="743"/>
      <c r="CJ7" s="743"/>
      <c r="CK7" s="743"/>
      <c r="CL7" s="744"/>
      <c r="CM7" s="742">
        <v>14</v>
      </c>
      <c r="CN7" s="743"/>
      <c r="CO7" s="743"/>
      <c r="CP7" s="743"/>
      <c r="CQ7" s="744"/>
      <c r="CR7" s="742">
        <v>47</v>
      </c>
      <c r="CS7" s="743"/>
      <c r="CT7" s="743"/>
      <c r="CU7" s="743"/>
      <c r="CV7" s="744"/>
      <c r="CW7" s="742" t="s">
        <v>553</v>
      </c>
      <c r="CX7" s="743"/>
      <c r="CY7" s="743"/>
      <c r="CZ7" s="743"/>
      <c r="DA7" s="744"/>
      <c r="DB7" s="742" t="s">
        <v>553</v>
      </c>
      <c r="DC7" s="743"/>
      <c r="DD7" s="743"/>
      <c r="DE7" s="743"/>
      <c r="DF7" s="744"/>
      <c r="DG7" s="742" t="s">
        <v>553</v>
      </c>
      <c r="DH7" s="743"/>
      <c r="DI7" s="743"/>
      <c r="DJ7" s="743"/>
      <c r="DK7" s="744"/>
      <c r="DL7" s="742" t="s">
        <v>553</v>
      </c>
      <c r="DM7" s="743"/>
      <c r="DN7" s="743"/>
      <c r="DO7" s="743"/>
      <c r="DP7" s="744"/>
      <c r="DQ7" s="742" t="s">
        <v>553</v>
      </c>
      <c r="DR7" s="743"/>
      <c r="DS7" s="743"/>
      <c r="DT7" s="743"/>
      <c r="DU7" s="744"/>
      <c r="DV7" s="745"/>
      <c r="DW7" s="746"/>
      <c r="DX7" s="746"/>
      <c r="DY7" s="746"/>
      <c r="DZ7" s="747"/>
      <c r="EA7" s="233"/>
    </row>
    <row r="8" spans="1:131" s="234" customFormat="1" ht="26.25" customHeight="1" x14ac:dyDescent="0.15">
      <c r="A8" s="237">
        <v>2</v>
      </c>
      <c r="B8" s="779"/>
      <c r="C8" s="780"/>
      <c r="D8" s="780"/>
      <c r="E8" s="780"/>
      <c r="F8" s="780"/>
      <c r="G8" s="780"/>
      <c r="H8" s="780"/>
      <c r="I8" s="780"/>
      <c r="J8" s="780"/>
      <c r="K8" s="780"/>
      <c r="L8" s="780"/>
      <c r="M8" s="780"/>
      <c r="N8" s="780"/>
      <c r="O8" s="780"/>
      <c r="P8" s="781"/>
      <c r="Q8" s="782"/>
      <c r="R8" s="783"/>
      <c r="S8" s="783"/>
      <c r="T8" s="783"/>
      <c r="U8" s="783"/>
      <c r="V8" s="783"/>
      <c r="W8" s="783"/>
      <c r="X8" s="783"/>
      <c r="Y8" s="783"/>
      <c r="Z8" s="783"/>
      <c r="AA8" s="783"/>
      <c r="AB8" s="783"/>
      <c r="AC8" s="783"/>
      <c r="AD8" s="783"/>
      <c r="AE8" s="784"/>
      <c r="AF8" s="785"/>
      <c r="AG8" s="786"/>
      <c r="AH8" s="786"/>
      <c r="AI8" s="786"/>
      <c r="AJ8" s="787"/>
      <c r="AK8" s="768"/>
      <c r="AL8" s="769"/>
      <c r="AM8" s="769"/>
      <c r="AN8" s="769"/>
      <c r="AO8" s="769"/>
      <c r="AP8" s="769"/>
      <c r="AQ8" s="769"/>
      <c r="AR8" s="769"/>
      <c r="AS8" s="769"/>
      <c r="AT8" s="769"/>
      <c r="AU8" s="770"/>
      <c r="AV8" s="770"/>
      <c r="AW8" s="770"/>
      <c r="AX8" s="770"/>
      <c r="AY8" s="771"/>
      <c r="AZ8" s="231"/>
      <c r="BA8" s="231"/>
      <c r="BB8" s="231"/>
      <c r="BC8" s="231"/>
      <c r="BD8" s="231"/>
      <c r="BE8" s="232"/>
      <c r="BF8" s="232"/>
      <c r="BG8" s="232"/>
      <c r="BH8" s="232"/>
      <c r="BI8" s="232"/>
      <c r="BJ8" s="232"/>
      <c r="BK8" s="232"/>
      <c r="BL8" s="232"/>
      <c r="BM8" s="232"/>
      <c r="BN8" s="232"/>
      <c r="BO8" s="232"/>
      <c r="BP8" s="232"/>
      <c r="BQ8" s="237">
        <v>2</v>
      </c>
      <c r="BR8" s="238"/>
      <c r="BS8" s="772"/>
      <c r="BT8" s="773"/>
      <c r="BU8" s="773"/>
      <c r="BV8" s="773"/>
      <c r="BW8" s="773"/>
      <c r="BX8" s="773"/>
      <c r="BY8" s="773"/>
      <c r="BZ8" s="773"/>
      <c r="CA8" s="773"/>
      <c r="CB8" s="773"/>
      <c r="CC8" s="773"/>
      <c r="CD8" s="773"/>
      <c r="CE8" s="773"/>
      <c r="CF8" s="773"/>
      <c r="CG8" s="774"/>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2"/>
      <c r="DW8" s="773"/>
      <c r="DX8" s="773"/>
      <c r="DY8" s="773"/>
      <c r="DZ8" s="778"/>
      <c r="EA8" s="233"/>
    </row>
    <row r="9" spans="1:131" s="234" customFormat="1" ht="26.25" customHeight="1" x14ac:dyDescent="0.15">
      <c r="A9" s="237">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68"/>
      <c r="AL9" s="769"/>
      <c r="AM9" s="769"/>
      <c r="AN9" s="769"/>
      <c r="AO9" s="769"/>
      <c r="AP9" s="769"/>
      <c r="AQ9" s="769"/>
      <c r="AR9" s="769"/>
      <c r="AS9" s="769"/>
      <c r="AT9" s="769"/>
      <c r="AU9" s="770"/>
      <c r="AV9" s="770"/>
      <c r="AW9" s="770"/>
      <c r="AX9" s="770"/>
      <c r="AY9" s="771"/>
      <c r="AZ9" s="231"/>
      <c r="BA9" s="231"/>
      <c r="BB9" s="231"/>
      <c r="BC9" s="231"/>
      <c r="BD9" s="231"/>
      <c r="BE9" s="232"/>
      <c r="BF9" s="232"/>
      <c r="BG9" s="232"/>
      <c r="BH9" s="232"/>
      <c r="BI9" s="232"/>
      <c r="BJ9" s="232"/>
      <c r="BK9" s="232"/>
      <c r="BL9" s="232"/>
      <c r="BM9" s="232"/>
      <c r="BN9" s="232"/>
      <c r="BO9" s="232"/>
      <c r="BP9" s="232"/>
      <c r="BQ9" s="237">
        <v>3</v>
      </c>
      <c r="BR9" s="238"/>
      <c r="BS9" s="772"/>
      <c r="BT9" s="773"/>
      <c r="BU9" s="773"/>
      <c r="BV9" s="773"/>
      <c r="BW9" s="773"/>
      <c r="BX9" s="773"/>
      <c r="BY9" s="773"/>
      <c r="BZ9" s="773"/>
      <c r="CA9" s="773"/>
      <c r="CB9" s="773"/>
      <c r="CC9" s="773"/>
      <c r="CD9" s="773"/>
      <c r="CE9" s="773"/>
      <c r="CF9" s="773"/>
      <c r="CG9" s="77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2"/>
      <c r="DW9" s="773"/>
      <c r="DX9" s="773"/>
      <c r="DY9" s="773"/>
      <c r="DZ9" s="778"/>
      <c r="EA9" s="233"/>
    </row>
    <row r="10" spans="1:131" s="234" customFormat="1" ht="26.25" customHeight="1" x14ac:dyDescent="0.15">
      <c r="A10" s="237">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68"/>
      <c r="AL10" s="769"/>
      <c r="AM10" s="769"/>
      <c r="AN10" s="769"/>
      <c r="AO10" s="769"/>
      <c r="AP10" s="769"/>
      <c r="AQ10" s="769"/>
      <c r="AR10" s="769"/>
      <c r="AS10" s="769"/>
      <c r="AT10" s="769"/>
      <c r="AU10" s="770"/>
      <c r="AV10" s="770"/>
      <c r="AW10" s="770"/>
      <c r="AX10" s="770"/>
      <c r="AY10" s="771"/>
      <c r="AZ10" s="231"/>
      <c r="BA10" s="231"/>
      <c r="BB10" s="231"/>
      <c r="BC10" s="231"/>
      <c r="BD10" s="231"/>
      <c r="BE10" s="232"/>
      <c r="BF10" s="232"/>
      <c r="BG10" s="232"/>
      <c r="BH10" s="232"/>
      <c r="BI10" s="232"/>
      <c r="BJ10" s="232"/>
      <c r="BK10" s="232"/>
      <c r="BL10" s="232"/>
      <c r="BM10" s="232"/>
      <c r="BN10" s="232"/>
      <c r="BO10" s="232"/>
      <c r="BP10" s="232"/>
      <c r="BQ10" s="237">
        <v>4</v>
      </c>
      <c r="BR10" s="238"/>
      <c r="BS10" s="772"/>
      <c r="BT10" s="773"/>
      <c r="BU10" s="773"/>
      <c r="BV10" s="773"/>
      <c r="BW10" s="773"/>
      <c r="BX10" s="773"/>
      <c r="BY10" s="773"/>
      <c r="BZ10" s="773"/>
      <c r="CA10" s="773"/>
      <c r="CB10" s="773"/>
      <c r="CC10" s="773"/>
      <c r="CD10" s="773"/>
      <c r="CE10" s="773"/>
      <c r="CF10" s="773"/>
      <c r="CG10" s="77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2"/>
      <c r="DW10" s="773"/>
      <c r="DX10" s="773"/>
      <c r="DY10" s="773"/>
      <c r="DZ10" s="778"/>
      <c r="EA10" s="233"/>
    </row>
    <row r="11" spans="1:131" s="234" customFormat="1" ht="26.25" customHeight="1" x14ac:dyDescent="0.15">
      <c r="A11" s="237">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68"/>
      <c r="AL11" s="769"/>
      <c r="AM11" s="769"/>
      <c r="AN11" s="769"/>
      <c r="AO11" s="769"/>
      <c r="AP11" s="769"/>
      <c r="AQ11" s="769"/>
      <c r="AR11" s="769"/>
      <c r="AS11" s="769"/>
      <c r="AT11" s="769"/>
      <c r="AU11" s="770"/>
      <c r="AV11" s="770"/>
      <c r="AW11" s="770"/>
      <c r="AX11" s="770"/>
      <c r="AY11" s="771"/>
      <c r="AZ11" s="231"/>
      <c r="BA11" s="231"/>
      <c r="BB11" s="231"/>
      <c r="BC11" s="231"/>
      <c r="BD11" s="231"/>
      <c r="BE11" s="232"/>
      <c r="BF11" s="232"/>
      <c r="BG11" s="232"/>
      <c r="BH11" s="232"/>
      <c r="BI11" s="232"/>
      <c r="BJ11" s="232"/>
      <c r="BK11" s="232"/>
      <c r="BL11" s="232"/>
      <c r="BM11" s="232"/>
      <c r="BN11" s="232"/>
      <c r="BO11" s="232"/>
      <c r="BP11" s="232"/>
      <c r="BQ11" s="237">
        <v>5</v>
      </c>
      <c r="BR11" s="238"/>
      <c r="BS11" s="772"/>
      <c r="BT11" s="773"/>
      <c r="BU11" s="773"/>
      <c r="BV11" s="773"/>
      <c r="BW11" s="773"/>
      <c r="BX11" s="773"/>
      <c r="BY11" s="773"/>
      <c r="BZ11" s="773"/>
      <c r="CA11" s="773"/>
      <c r="CB11" s="773"/>
      <c r="CC11" s="773"/>
      <c r="CD11" s="773"/>
      <c r="CE11" s="773"/>
      <c r="CF11" s="773"/>
      <c r="CG11" s="77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2"/>
      <c r="DW11" s="773"/>
      <c r="DX11" s="773"/>
      <c r="DY11" s="773"/>
      <c r="DZ11" s="778"/>
      <c r="EA11" s="233"/>
    </row>
    <row r="12" spans="1:131" s="234" customFormat="1" ht="26.25" customHeight="1" x14ac:dyDescent="0.15">
      <c r="A12" s="237">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68"/>
      <c r="AL12" s="769"/>
      <c r="AM12" s="769"/>
      <c r="AN12" s="769"/>
      <c r="AO12" s="769"/>
      <c r="AP12" s="769"/>
      <c r="AQ12" s="769"/>
      <c r="AR12" s="769"/>
      <c r="AS12" s="769"/>
      <c r="AT12" s="769"/>
      <c r="AU12" s="770"/>
      <c r="AV12" s="770"/>
      <c r="AW12" s="770"/>
      <c r="AX12" s="770"/>
      <c r="AY12" s="771"/>
      <c r="AZ12" s="231"/>
      <c r="BA12" s="231"/>
      <c r="BB12" s="231"/>
      <c r="BC12" s="231"/>
      <c r="BD12" s="231"/>
      <c r="BE12" s="232"/>
      <c r="BF12" s="232"/>
      <c r="BG12" s="232"/>
      <c r="BH12" s="232"/>
      <c r="BI12" s="232"/>
      <c r="BJ12" s="232"/>
      <c r="BK12" s="232"/>
      <c r="BL12" s="232"/>
      <c r="BM12" s="232"/>
      <c r="BN12" s="232"/>
      <c r="BO12" s="232"/>
      <c r="BP12" s="232"/>
      <c r="BQ12" s="237">
        <v>6</v>
      </c>
      <c r="BR12" s="238"/>
      <c r="BS12" s="772"/>
      <c r="BT12" s="773"/>
      <c r="BU12" s="773"/>
      <c r="BV12" s="773"/>
      <c r="BW12" s="773"/>
      <c r="BX12" s="773"/>
      <c r="BY12" s="773"/>
      <c r="BZ12" s="773"/>
      <c r="CA12" s="773"/>
      <c r="CB12" s="773"/>
      <c r="CC12" s="773"/>
      <c r="CD12" s="773"/>
      <c r="CE12" s="773"/>
      <c r="CF12" s="773"/>
      <c r="CG12" s="77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2"/>
      <c r="DW12" s="773"/>
      <c r="DX12" s="773"/>
      <c r="DY12" s="773"/>
      <c r="DZ12" s="778"/>
      <c r="EA12" s="233"/>
    </row>
    <row r="13" spans="1:131" s="234" customFormat="1" ht="26.25" customHeight="1" x14ac:dyDescent="0.15">
      <c r="A13" s="237">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68"/>
      <c r="AL13" s="769"/>
      <c r="AM13" s="769"/>
      <c r="AN13" s="769"/>
      <c r="AO13" s="769"/>
      <c r="AP13" s="769"/>
      <c r="AQ13" s="769"/>
      <c r="AR13" s="769"/>
      <c r="AS13" s="769"/>
      <c r="AT13" s="769"/>
      <c r="AU13" s="770"/>
      <c r="AV13" s="770"/>
      <c r="AW13" s="770"/>
      <c r="AX13" s="770"/>
      <c r="AY13" s="771"/>
      <c r="AZ13" s="231"/>
      <c r="BA13" s="231"/>
      <c r="BB13" s="231"/>
      <c r="BC13" s="231"/>
      <c r="BD13" s="231"/>
      <c r="BE13" s="232"/>
      <c r="BF13" s="232"/>
      <c r="BG13" s="232"/>
      <c r="BH13" s="232"/>
      <c r="BI13" s="232"/>
      <c r="BJ13" s="232"/>
      <c r="BK13" s="232"/>
      <c r="BL13" s="232"/>
      <c r="BM13" s="232"/>
      <c r="BN13" s="232"/>
      <c r="BO13" s="232"/>
      <c r="BP13" s="232"/>
      <c r="BQ13" s="237">
        <v>7</v>
      </c>
      <c r="BR13" s="238"/>
      <c r="BS13" s="772"/>
      <c r="BT13" s="773"/>
      <c r="BU13" s="773"/>
      <c r="BV13" s="773"/>
      <c r="BW13" s="773"/>
      <c r="BX13" s="773"/>
      <c r="BY13" s="773"/>
      <c r="BZ13" s="773"/>
      <c r="CA13" s="773"/>
      <c r="CB13" s="773"/>
      <c r="CC13" s="773"/>
      <c r="CD13" s="773"/>
      <c r="CE13" s="773"/>
      <c r="CF13" s="773"/>
      <c r="CG13" s="77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2"/>
      <c r="DW13" s="773"/>
      <c r="DX13" s="773"/>
      <c r="DY13" s="773"/>
      <c r="DZ13" s="778"/>
      <c r="EA13" s="233"/>
    </row>
    <row r="14" spans="1:131" s="234" customFormat="1" ht="26.25" customHeight="1" x14ac:dyDescent="0.15">
      <c r="A14" s="237">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68"/>
      <c r="AL14" s="769"/>
      <c r="AM14" s="769"/>
      <c r="AN14" s="769"/>
      <c r="AO14" s="769"/>
      <c r="AP14" s="769"/>
      <c r="AQ14" s="769"/>
      <c r="AR14" s="769"/>
      <c r="AS14" s="769"/>
      <c r="AT14" s="769"/>
      <c r="AU14" s="770"/>
      <c r="AV14" s="770"/>
      <c r="AW14" s="770"/>
      <c r="AX14" s="770"/>
      <c r="AY14" s="771"/>
      <c r="AZ14" s="231"/>
      <c r="BA14" s="231"/>
      <c r="BB14" s="231"/>
      <c r="BC14" s="231"/>
      <c r="BD14" s="231"/>
      <c r="BE14" s="232"/>
      <c r="BF14" s="232"/>
      <c r="BG14" s="232"/>
      <c r="BH14" s="232"/>
      <c r="BI14" s="232"/>
      <c r="BJ14" s="232"/>
      <c r="BK14" s="232"/>
      <c r="BL14" s="232"/>
      <c r="BM14" s="232"/>
      <c r="BN14" s="232"/>
      <c r="BO14" s="232"/>
      <c r="BP14" s="232"/>
      <c r="BQ14" s="237">
        <v>8</v>
      </c>
      <c r="BR14" s="238"/>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2"/>
      <c r="DW14" s="773"/>
      <c r="DX14" s="773"/>
      <c r="DY14" s="773"/>
      <c r="DZ14" s="778"/>
      <c r="EA14" s="233"/>
    </row>
    <row r="15" spans="1:131" s="234" customFormat="1" ht="26.25" customHeight="1" x14ac:dyDescent="0.15">
      <c r="A15" s="237">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68"/>
      <c r="AL15" s="769"/>
      <c r="AM15" s="769"/>
      <c r="AN15" s="769"/>
      <c r="AO15" s="769"/>
      <c r="AP15" s="769"/>
      <c r="AQ15" s="769"/>
      <c r="AR15" s="769"/>
      <c r="AS15" s="769"/>
      <c r="AT15" s="769"/>
      <c r="AU15" s="770"/>
      <c r="AV15" s="770"/>
      <c r="AW15" s="770"/>
      <c r="AX15" s="770"/>
      <c r="AY15" s="771"/>
      <c r="AZ15" s="231"/>
      <c r="BA15" s="231"/>
      <c r="BB15" s="231"/>
      <c r="BC15" s="231"/>
      <c r="BD15" s="231"/>
      <c r="BE15" s="232"/>
      <c r="BF15" s="232"/>
      <c r="BG15" s="232"/>
      <c r="BH15" s="232"/>
      <c r="BI15" s="232"/>
      <c r="BJ15" s="232"/>
      <c r="BK15" s="232"/>
      <c r="BL15" s="232"/>
      <c r="BM15" s="232"/>
      <c r="BN15" s="232"/>
      <c r="BO15" s="232"/>
      <c r="BP15" s="232"/>
      <c r="BQ15" s="237">
        <v>9</v>
      </c>
      <c r="BR15" s="238"/>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2"/>
      <c r="DW15" s="773"/>
      <c r="DX15" s="773"/>
      <c r="DY15" s="773"/>
      <c r="DZ15" s="778"/>
      <c r="EA15" s="233"/>
    </row>
    <row r="16" spans="1:131" s="234" customFormat="1" ht="26.25" customHeight="1" x14ac:dyDescent="0.15">
      <c r="A16" s="237">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68"/>
      <c r="AL16" s="769"/>
      <c r="AM16" s="769"/>
      <c r="AN16" s="769"/>
      <c r="AO16" s="769"/>
      <c r="AP16" s="769"/>
      <c r="AQ16" s="769"/>
      <c r="AR16" s="769"/>
      <c r="AS16" s="769"/>
      <c r="AT16" s="769"/>
      <c r="AU16" s="770"/>
      <c r="AV16" s="770"/>
      <c r="AW16" s="770"/>
      <c r="AX16" s="770"/>
      <c r="AY16" s="771"/>
      <c r="AZ16" s="231"/>
      <c r="BA16" s="231"/>
      <c r="BB16" s="231"/>
      <c r="BC16" s="231"/>
      <c r="BD16" s="231"/>
      <c r="BE16" s="232"/>
      <c r="BF16" s="232"/>
      <c r="BG16" s="232"/>
      <c r="BH16" s="232"/>
      <c r="BI16" s="232"/>
      <c r="BJ16" s="232"/>
      <c r="BK16" s="232"/>
      <c r="BL16" s="232"/>
      <c r="BM16" s="232"/>
      <c r="BN16" s="232"/>
      <c r="BO16" s="232"/>
      <c r="BP16" s="232"/>
      <c r="BQ16" s="237">
        <v>10</v>
      </c>
      <c r="BR16" s="238"/>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2"/>
      <c r="DW16" s="773"/>
      <c r="DX16" s="773"/>
      <c r="DY16" s="773"/>
      <c r="DZ16" s="778"/>
      <c r="EA16" s="233"/>
    </row>
    <row r="17" spans="1:131" s="234" customFormat="1" ht="26.25" customHeight="1" x14ac:dyDescent="0.15">
      <c r="A17" s="237">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68"/>
      <c r="AL17" s="769"/>
      <c r="AM17" s="769"/>
      <c r="AN17" s="769"/>
      <c r="AO17" s="769"/>
      <c r="AP17" s="769"/>
      <c r="AQ17" s="769"/>
      <c r="AR17" s="769"/>
      <c r="AS17" s="769"/>
      <c r="AT17" s="769"/>
      <c r="AU17" s="770"/>
      <c r="AV17" s="770"/>
      <c r="AW17" s="770"/>
      <c r="AX17" s="770"/>
      <c r="AY17" s="771"/>
      <c r="AZ17" s="231"/>
      <c r="BA17" s="231"/>
      <c r="BB17" s="231"/>
      <c r="BC17" s="231"/>
      <c r="BD17" s="231"/>
      <c r="BE17" s="232"/>
      <c r="BF17" s="232"/>
      <c r="BG17" s="232"/>
      <c r="BH17" s="232"/>
      <c r="BI17" s="232"/>
      <c r="BJ17" s="232"/>
      <c r="BK17" s="232"/>
      <c r="BL17" s="232"/>
      <c r="BM17" s="232"/>
      <c r="BN17" s="232"/>
      <c r="BO17" s="232"/>
      <c r="BP17" s="232"/>
      <c r="BQ17" s="237">
        <v>11</v>
      </c>
      <c r="BR17" s="238"/>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2"/>
      <c r="DW17" s="773"/>
      <c r="DX17" s="773"/>
      <c r="DY17" s="773"/>
      <c r="DZ17" s="778"/>
      <c r="EA17" s="233"/>
    </row>
    <row r="18" spans="1:131" s="234" customFormat="1" ht="26.25" customHeight="1" x14ac:dyDescent="0.15">
      <c r="A18" s="237">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68"/>
      <c r="AL18" s="769"/>
      <c r="AM18" s="769"/>
      <c r="AN18" s="769"/>
      <c r="AO18" s="769"/>
      <c r="AP18" s="769"/>
      <c r="AQ18" s="769"/>
      <c r="AR18" s="769"/>
      <c r="AS18" s="769"/>
      <c r="AT18" s="769"/>
      <c r="AU18" s="770"/>
      <c r="AV18" s="770"/>
      <c r="AW18" s="770"/>
      <c r="AX18" s="770"/>
      <c r="AY18" s="771"/>
      <c r="AZ18" s="231"/>
      <c r="BA18" s="231"/>
      <c r="BB18" s="231"/>
      <c r="BC18" s="231"/>
      <c r="BD18" s="231"/>
      <c r="BE18" s="232"/>
      <c r="BF18" s="232"/>
      <c r="BG18" s="232"/>
      <c r="BH18" s="232"/>
      <c r="BI18" s="232"/>
      <c r="BJ18" s="232"/>
      <c r="BK18" s="232"/>
      <c r="BL18" s="232"/>
      <c r="BM18" s="232"/>
      <c r="BN18" s="232"/>
      <c r="BO18" s="232"/>
      <c r="BP18" s="232"/>
      <c r="BQ18" s="237">
        <v>12</v>
      </c>
      <c r="BR18" s="238"/>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78"/>
      <c r="EA18" s="233"/>
    </row>
    <row r="19" spans="1:131" s="234" customFormat="1" ht="26.25" customHeight="1" x14ac:dyDescent="0.15">
      <c r="A19" s="237">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68"/>
      <c r="AL19" s="769"/>
      <c r="AM19" s="769"/>
      <c r="AN19" s="769"/>
      <c r="AO19" s="769"/>
      <c r="AP19" s="769"/>
      <c r="AQ19" s="769"/>
      <c r="AR19" s="769"/>
      <c r="AS19" s="769"/>
      <c r="AT19" s="769"/>
      <c r="AU19" s="770"/>
      <c r="AV19" s="770"/>
      <c r="AW19" s="770"/>
      <c r="AX19" s="770"/>
      <c r="AY19" s="771"/>
      <c r="AZ19" s="231"/>
      <c r="BA19" s="231"/>
      <c r="BB19" s="231"/>
      <c r="BC19" s="231"/>
      <c r="BD19" s="231"/>
      <c r="BE19" s="232"/>
      <c r="BF19" s="232"/>
      <c r="BG19" s="232"/>
      <c r="BH19" s="232"/>
      <c r="BI19" s="232"/>
      <c r="BJ19" s="232"/>
      <c r="BK19" s="232"/>
      <c r="BL19" s="232"/>
      <c r="BM19" s="232"/>
      <c r="BN19" s="232"/>
      <c r="BO19" s="232"/>
      <c r="BP19" s="232"/>
      <c r="BQ19" s="237">
        <v>13</v>
      </c>
      <c r="BR19" s="238"/>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78"/>
      <c r="EA19" s="233"/>
    </row>
    <row r="20" spans="1:131" s="234" customFormat="1" ht="26.25" customHeight="1" x14ac:dyDescent="0.15">
      <c r="A20" s="237">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68"/>
      <c r="AL20" s="769"/>
      <c r="AM20" s="769"/>
      <c r="AN20" s="769"/>
      <c r="AO20" s="769"/>
      <c r="AP20" s="769"/>
      <c r="AQ20" s="769"/>
      <c r="AR20" s="769"/>
      <c r="AS20" s="769"/>
      <c r="AT20" s="769"/>
      <c r="AU20" s="770"/>
      <c r="AV20" s="770"/>
      <c r="AW20" s="770"/>
      <c r="AX20" s="770"/>
      <c r="AY20" s="771"/>
      <c r="AZ20" s="231"/>
      <c r="BA20" s="231"/>
      <c r="BB20" s="231"/>
      <c r="BC20" s="231"/>
      <c r="BD20" s="231"/>
      <c r="BE20" s="232"/>
      <c r="BF20" s="232"/>
      <c r="BG20" s="232"/>
      <c r="BH20" s="232"/>
      <c r="BI20" s="232"/>
      <c r="BJ20" s="232"/>
      <c r="BK20" s="232"/>
      <c r="BL20" s="232"/>
      <c r="BM20" s="232"/>
      <c r="BN20" s="232"/>
      <c r="BO20" s="232"/>
      <c r="BP20" s="232"/>
      <c r="BQ20" s="237">
        <v>14</v>
      </c>
      <c r="BR20" s="238"/>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78"/>
      <c r="EA20" s="233"/>
    </row>
    <row r="21" spans="1:131" s="234" customFormat="1" ht="26.25" customHeight="1" thickBot="1" x14ac:dyDescent="0.2">
      <c r="A21" s="237">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68"/>
      <c r="AL21" s="769"/>
      <c r="AM21" s="769"/>
      <c r="AN21" s="769"/>
      <c r="AO21" s="769"/>
      <c r="AP21" s="769"/>
      <c r="AQ21" s="769"/>
      <c r="AR21" s="769"/>
      <c r="AS21" s="769"/>
      <c r="AT21" s="769"/>
      <c r="AU21" s="770"/>
      <c r="AV21" s="770"/>
      <c r="AW21" s="770"/>
      <c r="AX21" s="770"/>
      <c r="AY21" s="771"/>
      <c r="AZ21" s="231"/>
      <c r="BA21" s="231"/>
      <c r="BB21" s="231"/>
      <c r="BC21" s="231"/>
      <c r="BD21" s="231"/>
      <c r="BE21" s="232"/>
      <c r="BF21" s="232"/>
      <c r="BG21" s="232"/>
      <c r="BH21" s="232"/>
      <c r="BI21" s="232"/>
      <c r="BJ21" s="232"/>
      <c r="BK21" s="232"/>
      <c r="BL21" s="232"/>
      <c r="BM21" s="232"/>
      <c r="BN21" s="232"/>
      <c r="BO21" s="232"/>
      <c r="BP21" s="232"/>
      <c r="BQ21" s="237">
        <v>15</v>
      </c>
      <c r="BR21" s="238"/>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78"/>
      <c r="EA21" s="233"/>
    </row>
    <row r="22" spans="1:131" s="234" customFormat="1" ht="26.25" customHeight="1" x14ac:dyDescent="0.15">
      <c r="A22" s="237">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375</v>
      </c>
      <c r="BA22" s="805"/>
      <c r="BB22" s="805"/>
      <c r="BC22" s="805"/>
      <c r="BD22" s="806"/>
      <c r="BE22" s="232"/>
      <c r="BF22" s="232"/>
      <c r="BG22" s="232"/>
      <c r="BH22" s="232"/>
      <c r="BI22" s="232"/>
      <c r="BJ22" s="232"/>
      <c r="BK22" s="232"/>
      <c r="BL22" s="232"/>
      <c r="BM22" s="232"/>
      <c r="BN22" s="232"/>
      <c r="BO22" s="232"/>
      <c r="BP22" s="232"/>
      <c r="BQ22" s="237">
        <v>16</v>
      </c>
      <c r="BR22" s="238"/>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78"/>
      <c r="EA22" s="233"/>
    </row>
    <row r="23" spans="1:131" s="234" customFormat="1" ht="26.25" customHeight="1" thickBot="1" x14ac:dyDescent="0.2">
      <c r="A23" s="239" t="s">
        <v>376</v>
      </c>
      <c r="B23" s="788" t="s">
        <v>377</v>
      </c>
      <c r="C23" s="789"/>
      <c r="D23" s="789"/>
      <c r="E23" s="789"/>
      <c r="F23" s="789"/>
      <c r="G23" s="789"/>
      <c r="H23" s="789"/>
      <c r="I23" s="789"/>
      <c r="J23" s="789"/>
      <c r="K23" s="789"/>
      <c r="L23" s="789"/>
      <c r="M23" s="789"/>
      <c r="N23" s="789"/>
      <c r="O23" s="789"/>
      <c r="P23" s="790"/>
      <c r="Q23" s="791">
        <v>5749</v>
      </c>
      <c r="R23" s="792"/>
      <c r="S23" s="792"/>
      <c r="T23" s="792"/>
      <c r="U23" s="792"/>
      <c r="V23" s="792">
        <v>5126</v>
      </c>
      <c r="W23" s="792"/>
      <c r="X23" s="792"/>
      <c r="Y23" s="792"/>
      <c r="Z23" s="792"/>
      <c r="AA23" s="792">
        <v>624</v>
      </c>
      <c r="AB23" s="792"/>
      <c r="AC23" s="792"/>
      <c r="AD23" s="792"/>
      <c r="AE23" s="793"/>
      <c r="AF23" s="794">
        <v>531</v>
      </c>
      <c r="AG23" s="792"/>
      <c r="AH23" s="792"/>
      <c r="AI23" s="792"/>
      <c r="AJ23" s="795"/>
      <c r="AK23" s="796"/>
      <c r="AL23" s="797"/>
      <c r="AM23" s="797"/>
      <c r="AN23" s="797"/>
      <c r="AO23" s="797"/>
      <c r="AP23" s="792">
        <v>4312</v>
      </c>
      <c r="AQ23" s="792"/>
      <c r="AR23" s="792"/>
      <c r="AS23" s="792"/>
      <c r="AT23" s="792"/>
      <c r="AU23" s="808"/>
      <c r="AV23" s="808"/>
      <c r="AW23" s="808"/>
      <c r="AX23" s="808"/>
      <c r="AY23" s="809"/>
      <c r="AZ23" s="810" t="s">
        <v>122</v>
      </c>
      <c r="BA23" s="811"/>
      <c r="BB23" s="811"/>
      <c r="BC23" s="811"/>
      <c r="BD23" s="812"/>
      <c r="BE23" s="232"/>
      <c r="BF23" s="232"/>
      <c r="BG23" s="232"/>
      <c r="BH23" s="232"/>
      <c r="BI23" s="232"/>
      <c r="BJ23" s="232"/>
      <c r="BK23" s="232"/>
      <c r="BL23" s="232"/>
      <c r="BM23" s="232"/>
      <c r="BN23" s="232"/>
      <c r="BO23" s="232"/>
      <c r="BP23" s="232"/>
      <c r="BQ23" s="237">
        <v>17</v>
      </c>
      <c r="BR23" s="238"/>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78"/>
      <c r="EA23" s="233"/>
    </row>
    <row r="24" spans="1:131" s="234" customFormat="1" ht="26.25" customHeight="1" x14ac:dyDescent="0.15">
      <c r="A24" s="807" t="s">
        <v>378</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1"/>
      <c r="BA24" s="231"/>
      <c r="BB24" s="231"/>
      <c r="BC24" s="231"/>
      <c r="BD24" s="231"/>
      <c r="BE24" s="232"/>
      <c r="BF24" s="232"/>
      <c r="BG24" s="232"/>
      <c r="BH24" s="232"/>
      <c r="BI24" s="232"/>
      <c r="BJ24" s="232"/>
      <c r="BK24" s="232"/>
      <c r="BL24" s="232"/>
      <c r="BM24" s="232"/>
      <c r="BN24" s="232"/>
      <c r="BO24" s="232"/>
      <c r="BP24" s="232"/>
      <c r="BQ24" s="237">
        <v>18</v>
      </c>
      <c r="BR24" s="238"/>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78"/>
      <c r="EA24" s="233"/>
    </row>
    <row r="25" spans="1:131" ht="26.25" customHeight="1" thickBot="1" x14ac:dyDescent="0.2">
      <c r="A25" s="724" t="s">
        <v>379</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231"/>
      <c r="BK25" s="231"/>
      <c r="BL25" s="231"/>
      <c r="BM25" s="231"/>
      <c r="BN25" s="231"/>
      <c r="BO25" s="240"/>
      <c r="BP25" s="240"/>
      <c r="BQ25" s="237">
        <v>19</v>
      </c>
      <c r="BR25" s="238"/>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78"/>
      <c r="EA25" s="229"/>
    </row>
    <row r="26" spans="1:131" ht="26.25" customHeight="1" x14ac:dyDescent="0.15">
      <c r="A26" s="726" t="s">
        <v>357</v>
      </c>
      <c r="B26" s="727"/>
      <c r="C26" s="727"/>
      <c r="D26" s="727"/>
      <c r="E26" s="727"/>
      <c r="F26" s="727"/>
      <c r="G26" s="727"/>
      <c r="H26" s="727"/>
      <c r="I26" s="727"/>
      <c r="J26" s="727"/>
      <c r="K26" s="727"/>
      <c r="L26" s="727"/>
      <c r="M26" s="727"/>
      <c r="N26" s="727"/>
      <c r="O26" s="727"/>
      <c r="P26" s="728"/>
      <c r="Q26" s="732" t="s">
        <v>380</v>
      </c>
      <c r="R26" s="733"/>
      <c r="S26" s="733"/>
      <c r="T26" s="733"/>
      <c r="U26" s="734"/>
      <c r="V26" s="732" t="s">
        <v>381</v>
      </c>
      <c r="W26" s="733"/>
      <c r="X26" s="733"/>
      <c r="Y26" s="733"/>
      <c r="Z26" s="734"/>
      <c r="AA26" s="732" t="s">
        <v>382</v>
      </c>
      <c r="AB26" s="733"/>
      <c r="AC26" s="733"/>
      <c r="AD26" s="733"/>
      <c r="AE26" s="733"/>
      <c r="AF26" s="813" t="s">
        <v>383</v>
      </c>
      <c r="AG26" s="814"/>
      <c r="AH26" s="814"/>
      <c r="AI26" s="814"/>
      <c r="AJ26" s="815"/>
      <c r="AK26" s="733" t="s">
        <v>384</v>
      </c>
      <c r="AL26" s="733"/>
      <c r="AM26" s="733"/>
      <c r="AN26" s="733"/>
      <c r="AO26" s="734"/>
      <c r="AP26" s="732" t="s">
        <v>385</v>
      </c>
      <c r="AQ26" s="733"/>
      <c r="AR26" s="733"/>
      <c r="AS26" s="733"/>
      <c r="AT26" s="734"/>
      <c r="AU26" s="732" t="s">
        <v>386</v>
      </c>
      <c r="AV26" s="733"/>
      <c r="AW26" s="733"/>
      <c r="AX26" s="733"/>
      <c r="AY26" s="734"/>
      <c r="AZ26" s="732" t="s">
        <v>387</v>
      </c>
      <c r="BA26" s="733"/>
      <c r="BB26" s="733"/>
      <c r="BC26" s="733"/>
      <c r="BD26" s="734"/>
      <c r="BE26" s="732" t="s">
        <v>364</v>
      </c>
      <c r="BF26" s="733"/>
      <c r="BG26" s="733"/>
      <c r="BH26" s="733"/>
      <c r="BI26" s="739"/>
      <c r="BJ26" s="231"/>
      <c r="BK26" s="231"/>
      <c r="BL26" s="231"/>
      <c r="BM26" s="231"/>
      <c r="BN26" s="231"/>
      <c r="BO26" s="240"/>
      <c r="BP26" s="240"/>
      <c r="BQ26" s="237">
        <v>20</v>
      </c>
      <c r="BR26" s="238"/>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78"/>
      <c r="EA26" s="229"/>
    </row>
    <row r="27" spans="1:131" ht="26.25" customHeight="1" thickBot="1" x14ac:dyDescent="0.2">
      <c r="A27" s="729"/>
      <c r="B27" s="730"/>
      <c r="C27" s="730"/>
      <c r="D27" s="730"/>
      <c r="E27" s="730"/>
      <c r="F27" s="730"/>
      <c r="G27" s="730"/>
      <c r="H27" s="730"/>
      <c r="I27" s="730"/>
      <c r="J27" s="730"/>
      <c r="K27" s="730"/>
      <c r="L27" s="730"/>
      <c r="M27" s="730"/>
      <c r="N27" s="730"/>
      <c r="O27" s="730"/>
      <c r="P27" s="731"/>
      <c r="Q27" s="735"/>
      <c r="R27" s="736"/>
      <c r="S27" s="736"/>
      <c r="T27" s="736"/>
      <c r="U27" s="737"/>
      <c r="V27" s="735"/>
      <c r="W27" s="736"/>
      <c r="X27" s="736"/>
      <c r="Y27" s="736"/>
      <c r="Z27" s="737"/>
      <c r="AA27" s="735"/>
      <c r="AB27" s="736"/>
      <c r="AC27" s="736"/>
      <c r="AD27" s="736"/>
      <c r="AE27" s="736"/>
      <c r="AF27" s="816"/>
      <c r="AG27" s="817"/>
      <c r="AH27" s="817"/>
      <c r="AI27" s="817"/>
      <c r="AJ27" s="818"/>
      <c r="AK27" s="736"/>
      <c r="AL27" s="736"/>
      <c r="AM27" s="736"/>
      <c r="AN27" s="736"/>
      <c r="AO27" s="737"/>
      <c r="AP27" s="735"/>
      <c r="AQ27" s="736"/>
      <c r="AR27" s="736"/>
      <c r="AS27" s="736"/>
      <c r="AT27" s="737"/>
      <c r="AU27" s="735"/>
      <c r="AV27" s="736"/>
      <c r="AW27" s="736"/>
      <c r="AX27" s="736"/>
      <c r="AY27" s="737"/>
      <c r="AZ27" s="735"/>
      <c r="BA27" s="736"/>
      <c r="BB27" s="736"/>
      <c r="BC27" s="736"/>
      <c r="BD27" s="737"/>
      <c r="BE27" s="735"/>
      <c r="BF27" s="736"/>
      <c r="BG27" s="736"/>
      <c r="BH27" s="736"/>
      <c r="BI27" s="741"/>
      <c r="BJ27" s="231"/>
      <c r="BK27" s="231"/>
      <c r="BL27" s="231"/>
      <c r="BM27" s="231"/>
      <c r="BN27" s="231"/>
      <c r="BO27" s="240"/>
      <c r="BP27" s="240"/>
      <c r="BQ27" s="237">
        <v>21</v>
      </c>
      <c r="BR27" s="238"/>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78"/>
      <c r="EA27" s="229"/>
    </row>
    <row r="28" spans="1:131" ht="26.25" customHeight="1" thickTop="1" x14ac:dyDescent="0.15">
      <c r="A28" s="241">
        <v>1</v>
      </c>
      <c r="B28" s="748" t="s">
        <v>388</v>
      </c>
      <c r="C28" s="749"/>
      <c r="D28" s="749"/>
      <c r="E28" s="749"/>
      <c r="F28" s="749"/>
      <c r="G28" s="749"/>
      <c r="H28" s="749"/>
      <c r="I28" s="749"/>
      <c r="J28" s="749"/>
      <c r="K28" s="749"/>
      <c r="L28" s="749"/>
      <c r="M28" s="749"/>
      <c r="N28" s="749"/>
      <c r="O28" s="749"/>
      <c r="P28" s="750"/>
      <c r="Q28" s="821">
        <v>488</v>
      </c>
      <c r="R28" s="822"/>
      <c r="S28" s="822"/>
      <c r="T28" s="822"/>
      <c r="U28" s="822"/>
      <c r="V28" s="822">
        <v>488</v>
      </c>
      <c r="W28" s="822"/>
      <c r="X28" s="822"/>
      <c r="Y28" s="822"/>
      <c r="Z28" s="822"/>
      <c r="AA28" s="822">
        <v>0</v>
      </c>
      <c r="AB28" s="822"/>
      <c r="AC28" s="822"/>
      <c r="AD28" s="822"/>
      <c r="AE28" s="823"/>
      <c r="AF28" s="824" t="s">
        <v>122</v>
      </c>
      <c r="AG28" s="822"/>
      <c r="AH28" s="822"/>
      <c r="AI28" s="822"/>
      <c r="AJ28" s="825"/>
      <c r="AK28" s="826">
        <v>59</v>
      </c>
      <c r="AL28" s="827"/>
      <c r="AM28" s="827"/>
      <c r="AN28" s="827"/>
      <c r="AO28" s="827"/>
      <c r="AP28" s="827" t="s">
        <v>547</v>
      </c>
      <c r="AQ28" s="827"/>
      <c r="AR28" s="827"/>
      <c r="AS28" s="827"/>
      <c r="AT28" s="827"/>
      <c r="AU28" s="827" t="s">
        <v>547</v>
      </c>
      <c r="AV28" s="827"/>
      <c r="AW28" s="827"/>
      <c r="AX28" s="827"/>
      <c r="AY28" s="827"/>
      <c r="AZ28" s="828" t="s">
        <v>547</v>
      </c>
      <c r="BA28" s="828"/>
      <c r="BB28" s="828"/>
      <c r="BC28" s="828"/>
      <c r="BD28" s="828"/>
      <c r="BE28" s="819"/>
      <c r="BF28" s="819"/>
      <c r="BG28" s="819"/>
      <c r="BH28" s="819"/>
      <c r="BI28" s="820"/>
      <c r="BJ28" s="231"/>
      <c r="BK28" s="231"/>
      <c r="BL28" s="231"/>
      <c r="BM28" s="231"/>
      <c r="BN28" s="231"/>
      <c r="BO28" s="240"/>
      <c r="BP28" s="240"/>
      <c r="BQ28" s="237">
        <v>22</v>
      </c>
      <c r="BR28" s="238"/>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78"/>
      <c r="EA28" s="229"/>
    </row>
    <row r="29" spans="1:131" ht="26.25" customHeight="1" x14ac:dyDescent="0.15">
      <c r="A29" s="241">
        <v>2</v>
      </c>
      <c r="B29" s="779" t="s">
        <v>389</v>
      </c>
      <c r="C29" s="780"/>
      <c r="D29" s="780"/>
      <c r="E29" s="780"/>
      <c r="F29" s="780"/>
      <c r="G29" s="780"/>
      <c r="H29" s="780"/>
      <c r="I29" s="780"/>
      <c r="J29" s="780"/>
      <c r="K29" s="780"/>
      <c r="L29" s="780"/>
      <c r="M29" s="780"/>
      <c r="N29" s="780"/>
      <c r="O29" s="780"/>
      <c r="P29" s="781"/>
      <c r="Q29" s="782">
        <v>579</v>
      </c>
      <c r="R29" s="783"/>
      <c r="S29" s="783"/>
      <c r="T29" s="783"/>
      <c r="U29" s="783"/>
      <c r="V29" s="783">
        <v>579</v>
      </c>
      <c r="W29" s="783"/>
      <c r="X29" s="783"/>
      <c r="Y29" s="783"/>
      <c r="Z29" s="783"/>
      <c r="AA29" s="783">
        <v>0</v>
      </c>
      <c r="AB29" s="783"/>
      <c r="AC29" s="783"/>
      <c r="AD29" s="783"/>
      <c r="AE29" s="784"/>
      <c r="AF29" s="785" t="s">
        <v>122</v>
      </c>
      <c r="AG29" s="786"/>
      <c r="AH29" s="786"/>
      <c r="AI29" s="786"/>
      <c r="AJ29" s="787"/>
      <c r="AK29" s="833">
        <v>93</v>
      </c>
      <c r="AL29" s="829"/>
      <c r="AM29" s="829"/>
      <c r="AN29" s="829"/>
      <c r="AO29" s="829"/>
      <c r="AP29" s="829" t="s">
        <v>547</v>
      </c>
      <c r="AQ29" s="829"/>
      <c r="AR29" s="829"/>
      <c r="AS29" s="829"/>
      <c r="AT29" s="829"/>
      <c r="AU29" s="829" t="s">
        <v>547</v>
      </c>
      <c r="AV29" s="829"/>
      <c r="AW29" s="829"/>
      <c r="AX29" s="829"/>
      <c r="AY29" s="829"/>
      <c r="AZ29" s="830" t="s">
        <v>547</v>
      </c>
      <c r="BA29" s="830"/>
      <c r="BB29" s="830"/>
      <c r="BC29" s="830"/>
      <c r="BD29" s="830"/>
      <c r="BE29" s="831"/>
      <c r="BF29" s="831"/>
      <c r="BG29" s="831"/>
      <c r="BH29" s="831"/>
      <c r="BI29" s="832"/>
      <c r="BJ29" s="231"/>
      <c r="BK29" s="231"/>
      <c r="BL29" s="231"/>
      <c r="BM29" s="231"/>
      <c r="BN29" s="231"/>
      <c r="BO29" s="240"/>
      <c r="BP29" s="240"/>
      <c r="BQ29" s="237">
        <v>23</v>
      </c>
      <c r="BR29" s="238"/>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78"/>
      <c r="EA29" s="229"/>
    </row>
    <row r="30" spans="1:131" ht="26.25" customHeight="1" x14ac:dyDescent="0.15">
      <c r="A30" s="241">
        <v>3</v>
      </c>
      <c r="B30" s="779" t="s">
        <v>390</v>
      </c>
      <c r="C30" s="780"/>
      <c r="D30" s="780"/>
      <c r="E30" s="780"/>
      <c r="F30" s="780"/>
      <c r="G30" s="780"/>
      <c r="H30" s="780"/>
      <c r="I30" s="780"/>
      <c r="J30" s="780"/>
      <c r="K30" s="780"/>
      <c r="L30" s="780"/>
      <c r="M30" s="780"/>
      <c r="N30" s="780"/>
      <c r="O30" s="780"/>
      <c r="P30" s="781"/>
      <c r="Q30" s="782">
        <v>81</v>
      </c>
      <c r="R30" s="783"/>
      <c r="S30" s="783"/>
      <c r="T30" s="783"/>
      <c r="U30" s="783"/>
      <c r="V30" s="783">
        <v>81</v>
      </c>
      <c r="W30" s="783"/>
      <c r="X30" s="783"/>
      <c r="Y30" s="783"/>
      <c r="Z30" s="783"/>
      <c r="AA30" s="783">
        <v>0</v>
      </c>
      <c r="AB30" s="783"/>
      <c r="AC30" s="783"/>
      <c r="AD30" s="783"/>
      <c r="AE30" s="784"/>
      <c r="AF30" s="785" t="s">
        <v>122</v>
      </c>
      <c r="AG30" s="786"/>
      <c r="AH30" s="786"/>
      <c r="AI30" s="786"/>
      <c r="AJ30" s="787"/>
      <c r="AK30" s="833">
        <v>90</v>
      </c>
      <c r="AL30" s="829"/>
      <c r="AM30" s="829"/>
      <c r="AN30" s="829"/>
      <c r="AO30" s="829"/>
      <c r="AP30" s="829" t="s">
        <v>547</v>
      </c>
      <c r="AQ30" s="829"/>
      <c r="AR30" s="829"/>
      <c r="AS30" s="829"/>
      <c r="AT30" s="829"/>
      <c r="AU30" s="829" t="s">
        <v>547</v>
      </c>
      <c r="AV30" s="829"/>
      <c r="AW30" s="829"/>
      <c r="AX30" s="829"/>
      <c r="AY30" s="829"/>
      <c r="AZ30" s="830" t="s">
        <v>547</v>
      </c>
      <c r="BA30" s="830"/>
      <c r="BB30" s="830"/>
      <c r="BC30" s="830"/>
      <c r="BD30" s="830"/>
      <c r="BE30" s="831"/>
      <c r="BF30" s="831"/>
      <c r="BG30" s="831"/>
      <c r="BH30" s="831"/>
      <c r="BI30" s="832"/>
      <c r="BJ30" s="231"/>
      <c r="BK30" s="231"/>
      <c r="BL30" s="231"/>
      <c r="BM30" s="231"/>
      <c r="BN30" s="231"/>
      <c r="BO30" s="240"/>
      <c r="BP30" s="240"/>
      <c r="BQ30" s="237">
        <v>24</v>
      </c>
      <c r="BR30" s="238"/>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78"/>
      <c r="EA30" s="229"/>
    </row>
    <row r="31" spans="1:131" ht="26.25" customHeight="1" x14ac:dyDescent="0.15">
      <c r="A31" s="241">
        <v>4</v>
      </c>
      <c r="B31" s="779" t="s">
        <v>391</v>
      </c>
      <c r="C31" s="780"/>
      <c r="D31" s="780"/>
      <c r="E31" s="780"/>
      <c r="F31" s="780"/>
      <c r="G31" s="780"/>
      <c r="H31" s="780"/>
      <c r="I31" s="780"/>
      <c r="J31" s="780"/>
      <c r="K31" s="780"/>
      <c r="L31" s="780"/>
      <c r="M31" s="780"/>
      <c r="N31" s="780"/>
      <c r="O31" s="780"/>
      <c r="P31" s="781"/>
      <c r="Q31" s="782">
        <v>109</v>
      </c>
      <c r="R31" s="783"/>
      <c r="S31" s="783"/>
      <c r="T31" s="783"/>
      <c r="U31" s="783"/>
      <c r="V31" s="783">
        <v>101</v>
      </c>
      <c r="W31" s="783"/>
      <c r="X31" s="783"/>
      <c r="Y31" s="783"/>
      <c r="Z31" s="783"/>
      <c r="AA31" s="783">
        <v>8</v>
      </c>
      <c r="AB31" s="783"/>
      <c r="AC31" s="783"/>
      <c r="AD31" s="783"/>
      <c r="AE31" s="784"/>
      <c r="AF31" s="785">
        <v>377</v>
      </c>
      <c r="AG31" s="786"/>
      <c r="AH31" s="786"/>
      <c r="AI31" s="786"/>
      <c r="AJ31" s="787"/>
      <c r="AK31" s="833">
        <v>4</v>
      </c>
      <c r="AL31" s="829"/>
      <c r="AM31" s="829"/>
      <c r="AN31" s="829"/>
      <c r="AO31" s="829"/>
      <c r="AP31" s="829">
        <v>41</v>
      </c>
      <c r="AQ31" s="829"/>
      <c r="AR31" s="829"/>
      <c r="AS31" s="829"/>
      <c r="AT31" s="829"/>
      <c r="AU31" s="829">
        <v>0</v>
      </c>
      <c r="AV31" s="829"/>
      <c r="AW31" s="829"/>
      <c r="AX31" s="829"/>
      <c r="AY31" s="829"/>
      <c r="AZ31" s="830" t="s">
        <v>548</v>
      </c>
      <c r="BA31" s="830"/>
      <c r="BB31" s="830"/>
      <c r="BC31" s="830"/>
      <c r="BD31" s="830"/>
      <c r="BE31" s="831" t="s">
        <v>392</v>
      </c>
      <c r="BF31" s="831"/>
      <c r="BG31" s="831"/>
      <c r="BH31" s="831"/>
      <c r="BI31" s="832"/>
      <c r="BJ31" s="231"/>
      <c r="BK31" s="231"/>
      <c r="BL31" s="231"/>
      <c r="BM31" s="231"/>
      <c r="BN31" s="231"/>
      <c r="BO31" s="240"/>
      <c r="BP31" s="240"/>
      <c r="BQ31" s="237">
        <v>25</v>
      </c>
      <c r="BR31" s="238"/>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78"/>
      <c r="EA31" s="229"/>
    </row>
    <row r="32" spans="1:131" ht="26.25" customHeight="1" x14ac:dyDescent="0.15">
      <c r="A32" s="241">
        <v>5</v>
      </c>
      <c r="B32" s="779" t="s">
        <v>393</v>
      </c>
      <c r="C32" s="780"/>
      <c r="D32" s="780"/>
      <c r="E32" s="780"/>
      <c r="F32" s="780"/>
      <c r="G32" s="780"/>
      <c r="H32" s="780"/>
      <c r="I32" s="780"/>
      <c r="J32" s="780"/>
      <c r="K32" s="780"/>
      <c r="L32" s="780"/>
      <c r="M32" s="780"/>
      <c r="N32" s="780"/>
      <c r="O32" s="780"/>
      <c r="P32" s="781"/>
      <c r="Q32" s="782">
        <v>19</v>
      </c>
      <c r="R32" s="783"/>
      <c r="S32" s="783"/>
      <c r="T32" s="783"/>
      <c r="U32" s="783"/>
      <c r="V32" s="783">
        <v>17</v>
      </c>
      <c r="W32" s="783"/>
      <c r="X32" s="783"/>
      <c r="Y32" s="783"/>
      <c r="Z32" s="783"/>
      <c r="AA32" s="783">
        <v>2</v>
      </c>
      <c r="AB32" s="783"/>
      <c r="AC32" s="783"/>
      <c r="AD32" s="783"/>
      <c r="AE32" s="784"/>
      <c r="AF32" s="785">
        <v>2</v>
      </c>
      <c r="AG32" s="786"/>
      <c r="AH32" s="786"/>
      <c r="AI32" s="786"/>
      <c r="AJ32" s="787"/>
      <c r="AK32" s="833">
        <v>0</v>
      </c>
      <c r="AL32" s="829"/>
      <c r="AM32" s="829"/>
      <c r="AN32" s="829"/>
      <c r="AO32" s="829"/>
      <c r="AP32" s="829">
        <v>6</v>
      </c>
      <c r="AQ32" s="829"/>
      <c r="AR32" s="829"/>
      <c r="AS32" s="829"/>
      <c r="AT32" s="829"/>
      <c r="AU32" s="829">
        <v>4</v>
      </c>
      <c r="AV32" s="829"/>
      <c r="AW32" s="829"/>
      <c r="AX32" s="829"/>
      <c r="AY32" s="829"/>
      <c r="AZ32" s="830" t="s">
        <v>547</v>
      </c>
      <c r="BA32" s="830"/>
      <c r="BB32" s="830"/>
      <c r="BC32" s="830"/>
      <c r="BD32" s="830"/>
      <c r="BE32" s="831" t="s">
        <v>394</v>
      </c>
      <c r="BF32" s="831"/>
      <c r="BG32" s="831"/>
      <c r="BH32" s="831"/>
      <c r="BI32" s="832"/>
      <c r="BJ32" s="231"/>
      <c r="BK32" s="231"/>
      <c r="BL32" s="231"/>
      <c r="BM32" s="231"/>
      <c r="BN32" s="231"/>
      <c r="BO32" s="240"/>
      <c r="BP32" s="240"/>
      <c r="BQ32" s="237">
        <v>26</v>
      </c>
      <c r="BR32" s="238"/>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78"/>
      <c r="EA32" s="229"/>
    </row>
    <row r="33" spans="1:131" ht="26.25" customHeight="1" x14ac:dyDescent="0.15">
      <c r="A33" s="241">
        <v>6</v>
      </c>
      <c r="B33" s="779" t="s">
        <v>395</v>
      </c>
      <c r="C33" s="780"/>
      <c r="D33" s="780"/>
      <c r="E33" s="780"/>
      <c r="F33" s="780"/>
      <c r="G33" s="780"/>
      <c r="H33" s="780"/>
      <c r="I33" s="780"/>
      <c r="J33" s="780"/>
      <c r="K33" s="780"/>
      <c r="L33" s="780"/>
      <c r="M33" s="780"/>
      <c r="N33" s="780"/>
      <c r="O33" s="780"/>
      <c r="P33" s="781"/>
      <c r="Q33" s="782">
        <v>223</v>
      </c>
      <c r="R33" s="783"/>
      <c r="S33" s="783"/>
      <c r="T33" s="783"/>
      <c r="U33" s="783"/>
      <c r="V33" s="783">
        <v>223</v>
      </c>
      <c r="W33" s="783"/>
      <c r="X33" s="783"/>
      <c r="Y33" s="783"/>
      <c r="Z33" s="783"/>
      <c r="AA33" s="783">
        <v>0</v>
      </c>
      <c r="AB33" s="783"/>
      <c r="AC33" s="783"/>
      <c r="AD33" s="783"/>
      <c r="AE33" s="784"/>
      <c r="AF33" s="785" t="s">
        <v>122</v>
      </c>
      <c r="AG33" s="786"/>
      <c r="AH33" s="786"/>
      <c r="AI33" s="786"/>
      <c r="AJ33" s="787"/>
      <c r="AK33" s="833">
        <v>119</v>
      </c>
      <c r="AL33" s="829"/>
      <c r="AM33" s="829"/>
      <c r="AN33" s="829"/>
      <c r="AO33" s="829"/>
      <c r="AP33" s="829">
        <v>391</v>
      </c>
      <c r="AQ33" s="829"/>
      <c r="AR33" s="829"/>
      <c r="AS33" s="829"/>
      <c r="AT33" s="829"/>
      <c r="AU33" s="829">
        <v>389</v>
      </c>
      <c r="AV33" s="829"/>
      <c r="AW33" s="829"/>
      <c r="AX33" s="829"/>
      <c r="AY33" s="829"/>
      <c r="AZ33" s="830" t="s">
        <v>548</v>
      </c>
      <c r="BA33" s="830"/>
      <c r="BB33" s="830"/>
      <c r="BC33" s="830"/>
      <c r="BD33" s="830"/>
      <c r="BE33" s="831" t="s">
        <v>394</v>
      </c>
      <c r="BF33" s="831"/>
      <c r="BG33" s="831"/>
      <c r="BH33" s="831"/>
      <c r="BI33" s="832"/>
      <c r="BJ33" s="231"/>
      <c r="BK33" s="231"/>
      <c r="BL33" s="231"/>
      <c r="BM33" s="231"/>
      <c r="BN33" s="231"/>
      <c r="BO33" s="240"/>
      <c r="BP33" s="240"/>
      <c r="BQ33" s="237">
        <v>27</v>
      </c>
      <c r="BR33" s="238"/>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78"/>
      <c r="EA33" s="229"/>
    </row>
    <row r="34" spans="1:131" ht="26.25" customHeight="1" x14ac:dyDescent="0.15">
      <c r="A34" s="241">
        <v>7</v>
      </c>
      <c r="B34" s="779"/>
      <c r="C34" s="780"/>
      <c r="D34" s="780"/>
      <c r="E34" s="780"/>
      <c r="F34" s="780"/>
      <c r="G34" s="780"/>
      <c r="H34" s="780"/>
      <c r="I34" s="780"/>
      <c r="J34" s="780"/>
      <c r="K34" s="780"/>
      <c r="L34" s="780"/>
      <c r="M34" s="780"/>
      <c r="N34" s="780"/>
      <c r="O34" s="780"/>
      <c r="P34" s="781"/>
      <c r="Q34" s="782"/>
      <c r="R34" s="783"/>
      <c r="S34" s="783"/>
      <c r="T34" s="783"/>
      <c r="U34" s="783"/>
      <c r="V34" s="783"/>
      <c r="W34" s="783"/>
      <c r="X34" s="783"/>
      <c r="Y34" s="783"/>
      <c r="Z34" s="783"/>
      <c r="AA34" s="783"/>
      <c r="AB34" s="783"/>
      <c r="AC34" s="783"/>
      <c r="AD34" s="783"/>
      <c r="AE34" s="784"/>
      <c r="AF34" s="785"/>
      <c r="AG34" s="786"/>
      <c r="AH34" s="786"/>
      <c r="AI34" s="786"/>
      <c r="AJ34" s="787"/>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1"/>
      <c r="BK34" s="231"/>
      <c r="BL34" s="231"/>
      <c r="BM34" s="231"/>
      <c r="BN34" s="231"/>
      <c r="BO34" s="240"/>
      <c r="BP34" s="240"/>
      <c r="BQ34" s="237">
        <v>28</v>
      </c>
      <c r="BR34" s="238"/>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78"/>
      <c r="EA34" s="229"/>
    </row>
    <row r="35" spans="1:131" ht="26.25" customHeight="1" x14ac:dyDescent="0.15">
      <c r="A35" s="241">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785"/>
      <c r="AG35" s="786"/>
      <c r="AH35" s="786"/>
      <c r="AI35" s="786"/>
      <c r="AJ35" s="787"/>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1"/>
      <c r="BK35" s="231"/>
      <c r="BL35" s="231"/>
      <c r="BM35" s="231"/>
      <c r="BN35" s="231"/>
      <c r="BO35" s="240"/>
      <c r="BP35" s="240"/>
      <c r="BQ35" s="237">
        <v>29</v>
      </c>
      <c r="BR35" s="238"/>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78"/>
      <c r="EA35" s="229"/>
    </row>
    <row r="36" spans="1:131" ht="26.25" customHeight="1" x14ac:dyDescent="0.15">
      <c r="A36" s="241">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1"/>
      <c r="BK36" s="231"/>
      <c r="BL36" s="231"/>
      <c r="BM36" s="231"/>
      <c r="BN36" s="231"/>
      <c r="BO36" s="240"/>
      <c r="BP36" s="240"/>
      <c r="BQ36" s="237">
        <v>30</v>
      </c>
      <c r="BR36" s="238"/>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78"/>
      <c r="EA36" s="229"/>
    </row>
    <row r="37" spans="1:131" ht="26.25" customHeight="1" x14ac:dyDescent="0.15">
      <c r="A37" s="241">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1"/>
      <c r="BK37" s="231"/>
      <c r="BL37" s="231"/>
      <c r="BM37" s="231"/>
      <c r="BN37" s="231"/>
      <c r="BO37" s="240"/>
      <c r="BP37" s="240"/>
      <c r="BQ37" s="237">
        <v>31</v>
      </c>
      <c r="BR37" s="238"/>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78"/>
      <c r="EA37" s="229"/>
    </row>
    <row r="38" spans="1:131" ht="26.25" customHeight="1" x14ac:dyDescent="0.15">
      <c r="A38" s="241">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1"/>
      <c r="BK38" s="231"/>
      <c r="BL38" s="231"/>
      <c r="BM38" s="231"/>
      <c r="BN38" s="231"/>
      <c r="BO38" s="240"/>
      <c r="BP38" s="240"/>
      <c r="BQ38" s="237">
        <v>32</v>
      </c>
      <c r="BR38" s="238"/>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78"/>
      <c r="EA38" s="229"/>
    </row>
    <row r="39" spans="1:131" ht="26.25" customHeight="1" x14ac:dyDescent="0.15">
      <c r="A39" s="241">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1"/>
      <c r="BK39" s="231"/>
      <c r="BL39" s="231"/>
      <c r="BM39" s="231"/>
      <c r="BN39" s="231"/>
      <c r="BO39" s="240"/>
      <c r="BP39" s="240"/>
      <c r="BQ39" s="237">
        <v>33</v>
      </c>
      <c r="BR39" s="238"/>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78"/>
      <c r="EA39" s="229"/>
    </row>
    <row r="40" spans="1:131" ht="26.25" customHeight="1" x14ac:dyDescent="0.15">
      <c r="A40" s="237">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1"/>
      <c r="BK40" s="231"/>
      <c r="BL40" s="231"/>
      <c r="BM40" s="231"/>
      <c r="BN40" s="231"/>
      <c r="BO40" s="240"/>
      <c r="BP40" s="240"/>
      <c r="BQ40" s="237">
        <v>34</v>
      </c>
      <c r="BR40" s="238"/>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78"/>
      <c r="EA40" s="229"/>
    </row>
    <row r="41" spans="1:131" ht="26.25" customHeight="1" x14ac:dyDescent="0.15">
      <c r="A41" s="237">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1"/>
      <c r="BK41" s="231"/>
      <c r="BL41" s="231"/>
      <c r="BM41" s="231"/>
      <c r="BN41" s="231"/>
      <c r="BO41" s="240"/>
      <c r="BP41" s="240"/>
      <c r="BQ41" s="237">
        <v>35</v>
      </c>
      <c r="BR41" s="238"/>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78"/>
      <c r="EA41" s="229"/>
    </row>
    <row r="42" spans="1:131" ht="26.25" customHeight="1" x14ac:dyDescent="0.15">
      <c r="A42" s="237">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1"/>
      <c r="BK42" s="231"/>
      <c r="BL42" s="231"/>
      <c r="BM42" s="231"/>
      <c r="BN42" s="231"/>
      <c r="BO42" s="240"/>
      <c r="BP42" s="240"/>
      <c r="BQ42" s="237">
        <v>36</v>
      </c>
      <c r="BR42" s="238"/>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78"/>
      <c r="EA42" s="229"/>
    </row>
    <row r="43" spans="1:131" ht="26.25" customHeight="1" x14ac:dyDescent="0.15">
      <c r="A43" s="237">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1"/>
      <c r="BK43" s="231"/>
      <c r="BL43" s="231"/>
      <c r="BM43" s="231"/>
      <c r="BN43" s="231"/>
      <c r="BO43" s="240"/>
      <c r="BP43" s="240"/>
      <c r="BQ43" s="237">
        <v>37</v>
      </c>
      <c r="BR43" s="238"/>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78"/>
      <c r="EA43" s="229"/>
    </row>
    <row r="44" spans="1:131" ht="26.25" customHeight="1" x14ac:dyDescent="0.15">
      <c r="A44" s="237">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1"/>
      <c r="BK44" s="231"/>
      <c r="BL44" s="231"/>
      <c r="BM44" s="231"/>
      <c r="BN44" s="231"/>
      <c r="BO44" s="240"/>
      <c r="BP44" s="240"/>
      <c r="BQ44" s="237">
        <v>38</v>
      </c>
      <c r="BR44" s="238"/>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78"/>
      <c r="EA44" s="229"/>
    </row>
    <row r="45" spans="1:131" ht="26.25" customHeight="1" x14ac:dyDescent="0.15">
      <c r="A45" s="237">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1"/>
      <c r="BK45" s="231"/>
      <c r="BL45" s="231"/>
      <c r="BM45" s="231"/>
      <c r="BN45" s="231"/>
      <c r="BO45" s="240"/>
      <c r="BP45" s="240"/>
      <c r="BQ45" s="237">
        <v>39</v>
      </c>
      <c r="BR45" s="238"/>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78"/>
      <c r="EA45" s="229"/>
    </row>
    <row r="46" spans="1:131" ht="26.25" customHeight="1" x14ac:dyDescent="0.15">
      <c r="A46" s="237">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1"/>
      <c r="BK46" s="231"/>
      <c r="BL46" s="231"/>
      <c r="BM46" s="231"/>
      <c r="BN46" s="231"/>
      <c r="BO46" s="240"/>
      <c r="BP46" s="240"/>
      <c r="BQ46" s="237">
        <v>40</v>
      </c>
      <c r="BR46" s="238"/>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78"/>
      <c r="EA46" s="229"/>
    </row>
    <row r="47" spans="1:131" ht="26.25" customHeight="1" x14ac:dyDescent="0.15">
      <c r="A47" s="237">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1"/>
      <c r="BK47" s="231"/>
      <c r="BL47" s="231"/>
      <c r="BM47" s="231"/>
      <c r="BN47" s="231"/>
      <c r="BO47" s="240"/>
      <c r="BP47" s="240"/>
      <c r="BQ47" s="237">
        <v>41</v>
      </c>
      <c r="BR47" s="238"/>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78"/>
      <c r="EA47" s="229"/>
    </row>
    <row r="48" spans="1:131" ht="26.25" customHeight="1" x14ac:dyDescent="0.15">
      <c r="A48" s="237">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1"/>
      <c r="BK48" s="231"/>
      <c r="BL48" s="231"/>
      <c r="BM48" s="231"/>
      <c r="BN48" s="231"/>
      <c r="BO48" s="240"/>
      <c r="BP48" s="240"/>
      <c r="BQ48" s="237">
        <v>42</v>
      </c>
      <c r="BR48" s="238"/>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78"/>
      <c r="EA48" s="229"/>
    </row>
    <row r="49" spans="1:131" ht="26.25" customHeight="1" x14ac:dyDescent="0.15">
      <c r="A49" s="237">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1"/>
      <c r="BK49" s="231"/>
      <c r="BL49" s="231"/>
      <c r="BM49" s="231"/>
      <c r="BN49" s="231"/>
      <c r="BO49" s="240"/>
      <c r="BP49" s="240"/>
      <c r="BQ49" s="237">
        <v>43</v>
      </c>
      <c r="BR49" s="238"/>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78"/>
      <c r="EA49" s="229"/>
    </row>
    <row r="50" spans="1:131" ht="26.25" customHeight="1" x14ac:dyDescent="0.15">
      <c r="A50" s="237">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1"/>
      <c r="BK50" s="231"/>
      <c r="BL50" s="231"/>
      <c r="BM50" s="231"/>
      <c r="BN50" s="231"/>
      <c r="BO50" s="240"/>
      <c r="BP50" s="240"/>
      <c r="BQ50" s="237">
        <v>44</v>
      </c>
      <c r="BR50" s="238"/>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78"/>
      <c r="EA50" s="229"/>
    </row>
    <row r="51" spans="1:131" ht="26.25" customHeight="1" x14ac:dyDescent="0.15">
      <c r="A51" s="237">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1"/>
      <c r="BK51" s="231"/>
      <c r="BL51" s="231"/>
      <c r="BM51" s="231"/>
      <c r="BN51" s="231"/>
      <c r="BO51" s="240"/>
      <c r="BP51" s="240"/>
      <c r="BQ51" s="237">
        <v>45</v>
      </c>
      <c r="BR51" s="238"/>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78"/>
      <c r="EA51" s="229"/>
    </row>
    <row r="52" spans="1:131" ht="26.25" customHeight="1" x14ac:dyDescent="0.15">
      <c r="A52" s="237">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1"/>
      <c r="BK52" s="231"/>
      <c r="BL52" s="231"/>
      <c r="BM52" s="231"/>
      <c r="BN52" s="231"/>
      <c r="BO52" s="240"/>
      <c r="BP52" s="240"/>
      <c r="BQ52" s="237">
        <v>46</v>
      </c>
      <c r="BR52" s="238"/>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78"/>
      <c r="EA52" s="229"/>
    </row>
    <row r="53" spans="1:131" ht="26.25" customHeight="1" x14ac:dyDescent="0.15">
      <c r="A53" s="237">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1"/>
      <c r="BK53" s="231"/>
      <c r="BL53" s="231"/>
      <c r="BM53" s="231"/>
      <c r="BN53" s="231"/>
      <c r="BO53" s="240"/>
      <c r="BP53" s="240"/>
      <c r="BQ53" s="237">
        <v>47</v>
      </c>
      <c r="BR53" s="238"/>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78"/>
      <c r="EA53" s="229"/>
    </row>
    <row r="54" spans="1:131" ht="26.25" customHeight="1" x14ac:dyDescent="0.15">
      <c r="A54" s="237">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1"/>
      <c r="BK54" s="231"/>
      <c r="BL54" s="231"/>
      <c r="BM54" s="231"/>
      <c r="BN54" s="231"/>
      <c r="BO54" s="240"/>
      <c r="BP54" s="240"/>
      <c r="BQ54" s="237">
        <v>48</v>
      </c>
      <c r="BR54" s="238"/>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78"/>
      <c r="EA54" s="229"/>
    </row>
    <row r="55" spans="1:131" ht="26.25" customHeight="1" x14ac:dyDescent="0.15">
      <c r="A55" s="237">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1"/>
      <c r="BK55" s="231"/>
      <c r="BL55" s="231"/>
      <c r="BM55" s="231"/>
      <c r="BN55" s="231"/>
      <c r="BO55" s="240"/>
      <c r="BP55" s="240"/>
      <c r="BQ55" s="237">
        <v>49</v>
      </c>
      <c r="BR55" s="238"/>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78"/>
      <c r="EA55" s="229"/>
    </row>
    <row r="56" spans="1:131" ht="26.25" customHeight="1" x14ac:dyDescent="0.15">
      <c r="A56" s="237">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1"/>
      <c r="BK56" s="231"/>
      <c r="BL56" s="231"/>
      <c r="BM56" s="231"/>
      <c r="BN56" s="231"/>
      <c r="BO56" s="240"/>
      <c r="BP56" s="240"/>
      <c r="BQ56" s="237">
        <v>50</v>
      </c>
      <c r="BR56" s="238"/>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78"/>
      <c r="EA56" s="229"/>
    </row>
    <row r="57" spans="1:131" ht="26.25" customHeight="1" x14ac:dyDescent="0.15">
      <c r="A57" s="237">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1"/>
      <c r="BK57" s="231"/>
      <c r="BL57" s="231"/>
      <c r="BM57" s="231"/>
      <c r="BN57" s="231"/>
      <c r="BO57" s="240"/>
      <c r="BP57" s="240"/>
      <c r="BQ57" s="237">
        <v>51</v>
      </c>
      <c r="BR57" s="238"/>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78"/>
      <c r="EA57" s="229"/>
    </row>
    <row r="58" spans="1:131" ht="26.25" customHeight="1" x14ac:dyDescent="0.15">
      <c r="A58" s="237">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1"/>
      <c r="BK58" s="231"/>
      <c r="BL58" s="231"/>
      <c r="BM58" s="231"/>
      <c r="BN58" s="231"/>
      <c r="BO58" s="240"/>
      <c r="BP58" s="240"/>
      <c r="BQ58" s="237">
        <v>52</v>
      </c>
      <c r="BR58" s="238"/>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78"/>
      <c r="EA58" s="229"/>
    </row>
    <row r="59" spans="1:131" ht="26.25" customHeight="1" x14ac:dyDescent="0.15">
      <c r="A59" s="237">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1"/>
      <c r="BK59" s="231"/>
      <c r="BL59" s="231"/>
      <c r="BM59" s="231"/>
      <c r="BN59" s="231"/>
      <c r="BO59" s="240"/>
      <c r="BP59" s="240"/>
      <c r="BQ59" s="237">
        <v>53</v>
      </c>
      <c r="BR59" s="238"/>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78"/>
      <c r="EA59" s="229"/>
    </row>
    <row r="60" spans="1:131" ht="26.25" customHeight="1" x14ac:dyDescent="0.15">
      <c r="A60" s="237">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1"/>
      <c r="BK60" s="231"/>
      <c r="BL60" s="231"/>
      <c r="BM60" s="231"/>
      <c r="BN60" s="231"/>
      <c r="BO60" s="240"/>
      <c r="BP60" s="240"/>
      <c r="BQ60" s="237">
        <v>54</v>
      </c>
      <c r="BR60" s="238"/>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78"/>
      <c r="EA60" s="229"/>
    </row>
    <row r="61" spans="1:131" ht="26.25" customHeight="1" thickBot="1" x14ac:dyDescent="0.2">
      <c r="A61" s="237">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1"/>
      <c r="BK61" s="231"/>
      <c r="BL61" s="231"/>
      <c r="BM61" s="231"/>
      <c r="BN61" s="231"/>
      <c r="BO61" s="240"/>
      <c r="BP61" s="240"/>
      <c r="BQ61" s="237">
        <v>55</v>
      </c>
      <c r="BR61" s="238"/>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78"/>
      <c r="EA61" s="229"/>
    </row>
    <row r="62" spans="1:131" ht="26.25" customHeight="1" x14ac:dyDescent="0.15">
      <c r="A62" s="237">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396</v>
      </c>
      <c r="BK62" s="805"/>
      <c r="BL62" s="805"/>
      <c r="BM62" s="805"/>
      <c r="BN62" s="806"/>
      <c r="BO62" s="240"/>
      <c r="BP62" s="240"/>
      <c r="BQ62" s="237">
        <v>56</v>
      </c>
      <c r="BR62" s="238"/>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78"/>
      <c r="EA62" s="229"/>
    </row>
    <row r="63" spans="1:131" ht="26.25" customHeight="1" thickBot="1" x14ac:dyDescent="0.2">
      <c r="A63" s="239" t="s">
        <v>376</v>
      </c>
      <c r="B63" s="788" t="s">
        <v>397</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379</v>
      </c>
      <c r="AG63" s="843"/>
      <c r="AH63" s="843"/>
      <c r="AI63" s="843"/>
      <c r="AJ63" s="844"/>
      <c r="AK63" s="845"/>
      <c r="AL63" s="840"/>
      <c r="AM63" s="840"/>
      <c r="AN63" s="840"/>
      <c r="AO63" s="840"/>
      <c r="AP63" s="843">
        <v>438</v>
      </c>
      <c r="AQ63" s="843"/>
      <c r="AR63" s="843"/>
      <c r="AS63" s="843"/>
      <c r="AT63" s="843"/>
      <c r="AU63" s="843">
        <v>393</v>
      </c>
      <c r="AV63" s="843"/>
      <c r="AW63" s="843"/>
      <c r="AX63" s="843"/>
      <c r="AY63" s="843"/>
      <c r="AZ63" s="847"/>
      <c r="BA63" s="847"/>
      <c r="BB63" s="847"/>
      <c r="BC63" s="847"/>
      <c r="BD63" s="847"/>
      <c r="BE63" s="848"/>
      <c r="BF63" s="848"/>
      <c r="BG63" s="848"/>
      <c r="BH63" s="848"/>
      <c r="BI63" s="849"/>
      <c r="BJ63" s="850" t="s">
        <v>122</v>
      </c>
      <c r="BK63" s="851"/>
      <c r="BL63" s="851"/>
      <c r="BM63" s="851"/>
      <c r="BN63" s="852"/>
      <c r="BO63" s="240"/>
      <c r="BP63" s="240"/>
      <c r="BQ63" s="237">
        <v>57</v>
      </c>
      <c r="BR63" s="238"/>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78"/>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78"/>
      <c r="EA64" s="229"/>
    </row>
    <row r="65" spans="1:131" ht="26.25" customHeight="1" thickBot="1" x14ac:dyDescent="0.2">
      <c r="A65" s="231" t="s">
        <v>398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78"/>
      <c r="EA65" s="229"/>
    </row>
    <row r="66" spans="1:131" ht="26.25" customHeight="1" x14ac:dyDescent="0.15">
      <c r="A66" s="726" t="s">
        <v>399</v>
      </c>
      <c r="B66" s="727"/>
      <c r="C66" s="727"/>
      <c r="D66" s="727"/>
      <c r="E66" s="727"/>
      <c r="F66" s="727"/>
      <c r="G66" s="727"/>
      <c r="H66" s="727"/>
      <c r="I66" s="727"/>
      <c r="J66" s="727"/>
      <c r="K66" s="727"/>
      <c r="L66" s="727"/>
      <c r="M66" s="727"/>
      <c r="N66" s="727"/>
      <c r="O66" s="727"/>
      <c r="P66" s="728"/>
      <c r="Q66" s="732" t="s">
        <v>380</v>
      </c>
      <c r="R66" s="733"/>
      <c r="S66" s="733"/>
      <c r="T66" s="733"/>
      <c r="U66" s="734"/>
      <c r="V66" s="732" t="s">
        <v>381</v>
      </c>
      <c r="W66" s="733"/>
      <c r="X66" s="733"/>
      <c r="Y66" s="733"/>
      <c r="Z66" s="734"/>
      <c r="AA66" s="732" t="s">
        <v>382</v>
      </c>
      <c r="AB66" s="733"/>
      <c r="AC66" s="733"/>
      <c r="AD66" s="733"/>
      <c r="AE66" s="734"/>
      <c r="AF66" s="853" t="s">
        <v>383</v>
      </c>
      <c r="AG66" s="814"/>
      <c r="AH66" s="814"/>
      <c r="AI66" s="814"/>
      <c r="AJ66" s="854"/>
      <c r="AK66" s="732" t="s">
        <v>384</v>
      </c>
      <c r="AL66" s="727"/>
      <c r="AM66" s="727"/>
      <c r="AN66" s="727"/>
      <c r="AO66" s="728"/>
      <c r="AP66" s="732" t="s">
        <v>385</v>
      </c>
      <c r="AQ66" s="733"/>
      <c r="AR66" s="733"/>
      <c r="AS66" s="733"/>
      <c r="AT66" s="734"/>
      <c r="AU66" s="732" t="s">
        <v>400</v>
      </c>
      <c r="AV66" s="733"/>
      <c r="AW66" s="733"/>
      <c r="AX66" s="733"/>
      <c r="AY66" s="734"/>
      <c r="AZ66" s="732" t="s">
        <v>364</v>
      </c>
      <c r="BA66" s="733"/>
      <c r="BB66" s="733"/>
      <c r="BC66" s="733"/>
      <c r="BD66" s="739"/>
      <c r="BE66" s="240"/>
      <c r="BF66" s="240"/>
      <c r="BG66" s="240"/>
      <c r="BH66" s="240"/>
      <c r="BI66" s="240"/>
      <c r="BJ66" s="240"/>
      <c r="BK66" s="240"/>
      <c r="BL66" s="240"/>
      <c r="BM66" s="240"/>
      <c r="BN66" s="240"/>
      <c r="BO66" s="240"/>
      <c r="BP66" s="240"/>
      <c r="BQ66" s="237">
        <v>60</v>
      </c>
      <c r="BR66" s="242"/>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29"/>
    </row>
    <row r="67" spans="1:131" ht="26.25" customHeight="1" thickBot="1" x14ac:dyDescent="0.2">
      <c r="A67" s="729"/>
      <c r="B67" s="730"/>
      <c r="C67" s="730"/>
      <c r="D67" s="730"/>
      <c r="E67" s="730"/>
      <c r="F67" s="730"/>
      <c r="G67" s="730"/>
      <c r="H67" s="730"/>
      <c r="I67" s="730"/>
      <c r="J67" s="730"/>
      <c r="K67" s="730"/>
      <c r="L67" s="730"/>
      <c r="M67" s="730"/>
      <c r="N67" s="730"/>
      <c r="O67" s="730"/>
      <c r="P67" s="731"/>
      <c r="Q67" s="735"/>
      <c r="R67" s="736"/>
      <c r="S67" s="736"/>
      <c r="T67" s="736"/>
      <c r="U67" s="737"/>
      <c r="V67" s="735"/>
      <c r="W67" s="736"/>
      <c r="X67" s="736"/>
      <c r="Y67" s="736"/>
      <c r="Z67" s="737"/>
      <c r="AA67" s="735"/>
      <c r="AB67" s="736"/>
      <c r="AC67" s="736"/>
      <c r="AD67" s="736"/>
      <c r="AE67" s="737"/>
      <c r="AF67" s="855"/>
      <c r="AG67" s="817"/>
      <c r="AH67" s="817"/>
      <c r="AI67" s="817"/>
      <c r="AJ67" s="856"/>
      <c r="AK67" s="857"/>
      <c r="AL67" s="730"/>
      <c r="AM67" s="730"/>
      <c r="AN67" s="730"/>
      <c r="AO67" s="731"/>
      <c r="AP67" s="735"/>
      <c r="AQ67" s="736"/>
      <c r="AR67" s="736"/>
      <c r="AS67" s="736"/>
      <c r="AT67" s="737"/>
      <c r="AU67" s="735"/>
      <c r="AV67" s="736"/>
      <c r="AW67" s="736"/>
      <c r="AX67" s="736"/>
      <c r="AY67" s="737"/>
      <c r="AZ67" s="735"/>
      <c r="BA67" s="736"/>
      <c r="BB67" s="736"/>
      <c r="BC67" s="736"/>
      <c r="BD67" s="741"/>
      <c r="BE67" s="240"/>
      <c r="BF67" s="240"/>
      <c r="BG67" s="240"/>
      <c r="BH67" s="240"/>
      <c r="BI67" s="240"/>
      <c r="BJ67" s="240"/>
      <c r="BK67" s="240"/>
      <c r="BL67" s="240"/>
      <c r="BM67" s="240"/>
      <c r="BN67" s="240"/>
      <c r="BO67" s="240"/>
      <c r="BP67" s="240"/>
      <c r="BQ67" s="237">
        <v>61</v>
      </c>
      <c r="BR67" s="242"/>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29"/>
    </row>
    <row r="68" spans="1:131" ht="26.25" customHeight="1" thickTop="1" x14ac:dyDescent="0.15">
      <c r="A68" s="235">
        <v>1</v>
      </c>
      <c r="B68" s="868" t="s">
        <v>549</v>
      </c>
      <c r="C68" s="869"/>
      <c r="D68" s="869"/>
      <c r="E68" s="869"/>
      <c r="F68" s="869"/>
      <c r="G68" s="869"/>
      <c r="H68" s="869"/>
      <c r="I68" s="869"/>
      <c r="J68" s="869"/>
      <c r="K68" s="869"/>
      <c r="L68" s="869"/>
      <c r="M68" s="869"/>
      <c r="N68" s="869"/>
      <c r="O68" s="869"/>
      <c r="P68" s="870"/>
      <c r="Q68" s="871">
        <v>702</v>
      </c>
      <c r="R68" s="865"/>
      <c r="S68" s="865"/>
      <c r="T68" s="865"/>
      <c r="U68" s="865"/>
      <c r="V68" s="865">
        <v>620</v>
      </c>
      <c r="W68" s="865"/>
      <c r="X68" s="865"/>
      <c r="Y68" s="865"/>
      <c r="Z68" s="865"/>
      <c r="AA68" s="865">
        <v>82</v>
      </c>
      <c r="AB68" s="865"/>
      <c r="AC68" s="865"/>
      <c r="AD68" s="865"/>
      <c r="AE68" s="865"/>
      <c r="AF68" s="865">
        <v>74</v>
      </c>
      <c r="AG68" s="865"/>
      <c r="AH68" s="865"/>
      <c r="AI68" s="865"/>
      <c r="AJ68" s="865"/>
      <c r="AK68" s="865" t="s">
        <v>553</v>
      </c>
      <c r="AL68" s="865"/>
      <c r="AM68" s="865"/>
      <c r="AN68" s="865"/>
      <c r="AO68" s="865"/>
      <c r="AP68" s="865">
        <v>0</v>
      </c>
      <c r="AQ68" s="865"/>
      <c r="AR68" s="865"/>
      <c r="AS68" s="865"/>
      <c r="AT68" s="865"/>
      <c r="AU68" s="865" t="s">
        <v>553</v>
      </c>
      <c r="AV68" s="865"/>
      <c r="AW68" s="865"/>
      <c r="AX68" s="865"/>
      <c r="AY68" s="865"/>
      <c r="AZ68" s="866"/>
      <c r="BA68" s="866"/>
      <c r="BB68" s="866"/>
      <c r="BC68" s="866"/>
      <c r="BD68" s="867"/>
      <c r="BE68" s="240"/>
      <c r="BF68" s="240"/>
      <c r="BG68" s="240"/>
      <c r="BH68" s="240"/>
      <c r="BI68" s="240"/>
      <c r="BJ68" s="240"/>
      <c r="BK68" s="240"/>
      <c r="BL68" s="240"/>
      <c r="BM68" s="240"/>
      <c r="BN68" s="240"/>
      <c r="BO68" s="240"/>
      <c r="BP68" s="240"/>
      <c r="BQ68" s="237">
        <v>62</v>
      </c>
      <c r="BR68" s="242"/>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29"/>
    </row>
    <row r="69" spans="1:131" ht="26.25" customHeight="1" x14ac:dyDescent="0.15">
      <c r="A69" s="237">
        <v>2</v>
      </c>
      <c r="B69" s="872" t="s">
        <v>550</v>
      </c>
      <c r="C69" s="873"/>
      <c r="D69" s="873"/>
      <c r="E69" s="873"/>
      <c r="F69" s="873"/>
      <c r="G69" s="873"/>
      <c r="H69" s="873"/>
      <c r="I69" s="873"/>
      <c r="J69" s="873"/>
      <c r="K69" s="873"/>
      <c r="L69" s="873"/>
      <c r="M69" s="873"/>
      <c r="N69" s="873"/>
      <c r="O69" s="873"/>
      <c r="P69" s="874"/>
      <c r="Q69" s="875">
        <v>1407</v>
      </c>
      <c r="R69" s="829"/>
      <c r="S69" s="829"/>
      <c r="T69" s="829"/>
      <c r="U69" s="829"/>
      <c r="V69" s="829">
        <v>1380</v>
      </c>
      <c r="W69" s="829"/>
      <c r="X69" s="829"/>
      <c r="Y69" s="829"/>
      <c r="Z69" s="829"/>
      <c r="AA69" s="829">
        <v>27</v>
      </c>
      <c r="AB69" s="829"/>
      <c r="AC69" s="829"/>
      <c r="AD69" s="829"/>
      <c r="AE69" s="829"/>
      <c r="AF69" s="829">
        <v>27</v>
      </c>
      <c r="AG69" s="829"/>
      <c r="AH69" s="829"/>
      <c r="AI69" s="829"/>
      <c r="AJ69" s="829"/>
      <c r="AK69" s="829" t="s">
        <v>553</v>
      </c>
      <c r="AL69" s="829"/>
      <c r="AM69" s="829"/>
      <c r="AN69" s="829"/>
      <c r="AO69" s="829"/>
      <c r="AP69" s="829">
        <v>0</v>
      </c>
      <c r="AQ69" s="829"/>
      <c r="AR69" s="829"/>
      <c r="AS69" s="829"/>
      <c r="AT69" s="829"/>
      <c r="AU69" s="829" t="s">
        <v>553</v>
      </c>
      <c r="AV69" s="829"/>
      <c r="AW69" s="829"/>
      <c r="AX69" s="829"/>
      <c r="AY69" s="829"/>
      <c r="AZ69" s="831"/>
      <c r="BA69" s="831"/>
      <c r="BB69" s="831"/>
      <c r="BC69" s="831"/>
      <c r="BD69" s="832"/>
      <c r="BE69" s="240"/>
      <c r="BF69" s="240"/>
      <c r="BG69" s="240"/>
      <c r="BH69" s="240"/>
      <c r="BI69" s="240"/>
      <c r="BJ69" s="240"/>
      <c r="BK69" s="240"/>
      <c r="BL69" s="240"/>
      <c r="BM69" s="240"/>
      <c r="BN69" s="240"/>
      <c r="BO69" s="240"/>
      <c r="BP69" s="240"/>
      <c r="BQ69" s="237">
        <v>63</v>
      </c>
      <c r="BR69" s="242"/>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29"/>
    </row>
    <row r="70" spans="1:131" ht="26.25" customHeight="1" x14ac:dyDescent="0.15">
      <c r="A70" s="237">
        <v>3</v>
      </c>
      <c r="B70" s="872" t="s">
        <v>551</v>
      </c>
      <c r="C70" s="873"/>
      <c r="D70" s="873"/>
      <c r="E70" s="873"/>
      <c r="F70" s="873"/>
      <c r="G70" s="873"/>
      <c r="H70" s="873"/>
      <c r="I70" s="873"/>
      <c r="J70" s="873"/>
      <c r="K70" s="873"/>
      <c r="L70" s="873"/>
      <c r="M70" s="873"/>
      <c r="N70" s="873"/>
      <c r="O70" s="873"/>
      <c r="P70" s="874"/>
      <c r="Q70" s="875">
        <v>33</v>
      </c>
      <c r="R70" s="829"/>
      <c r="S70" s="829"/>
      <c r="T70" s="829"/>
      <c r="U70" s="829"/>
      <c r="V70" s="829">
        <v>30</v>
      </c>
      <c r="W70" s="829"/>
      <c r="X70" s="829"/>
      <c r="Y70" s="829"/>
      <c r="Z70" s="829"/>
      <c r="AA70" s="829">
        <v>3</v>
      </c>
      <c r="AB70" s="829"/>
      <c r="AC70" s="829"/>
      <c r="AD70" s="829"/>
      <c r="AE70" s="829"/>
      <c r="AF70" s="829">
        <v>3</v>
      </c>
      <c r="AG70" s="829"/>
      <c r="AH70" s="829"/>
      <c r="AI70" s="829"/>
      <c r="AJ70" s="829"/>
      <c r="AK70" s="829" t="s">
        <v>553</v>
      </c>
      <c r="AL70" s="829"/>
      <c r="AM70" s="829"/>
      <c r="AN70" s="829"/>
      <c r="AO70" s="829"/>
      <c r="AP70" s="829">
        <v>0</v>
      </c>
      <c r="AQ70" s="829"/>
      <c r="AR70" s="829"/>
      <c r="AS70" s="829"/>
      <c r="AT70" s="829"/>
      <c r="AU70" s="829" t="s">
        <v>553</v>
      </c>
      <c r="AV70" s="829"/>
      <c r="AW70" s="829"/>
      <c r="AX70" s="829"/>
      <c r="AY70" s="829"/>
      <c r="AZ70" s="831"/>
      <c r="BA70" s="831"/>
      <c r="BB70" s="831"/>
      <c r="BC70" s="831"/>
      <c r="BD70" s="832"/>
      <c r="BE70" s="240"/>
      <c r="BF70" s="240"/>
      <c r="BG70" s="240"/>
      <c r="BH70" s="240"/>
      <c r="BI70" s="240"/>
      <c r="BJ70" s="240"/>
      <c r="BK70" s="240"/>
      <c r="BL70" s="240"/>
      <c r="BM70" s="240"/>
      <c r="BN70" s="240"/>
      <c r="BO70" s="240"/>
      <c r="BP70" s="240"/>
      <c r="BQ70" s="237">
        <v>64</v>
      </c>
      <c r="BR70" s="242"/>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29"/>
    </row>
    <row r="71" spans="1:131" ht="26.25" customHeight="1" x14ac:dyDescent="0.15">
      <c r="A71" s="237">
        <v>4</v>
      </c>
      <c r="B71" s="872" t="s">
        <v>552</v>
      </c>
      <c r="C71" s="873"/>
      <c r="D71" s="873"/>
      <c r="E71" s="873"/>
      <c r="F71" s="873"/>
      <c r="G71" s="873"/>
      <c r="H71" s="873"/>
      <c r="I71" s="873"/>
      <c r="J71" s="873"/>
      <c r="K71" s="873"/>
      <c r="L71" s="873"/>
      <c r="M71" s="873"/>
      <c r="N71" s="873"/>
      <c r="O71" s="873"/>
      <c r="P71" s="874"/>
      <c r="Q71" s="875">
        <v>21</v>
      </c>
      <c r="R71" s="829"/>
      <c r="S71" s="829"/>
      <c r="T71" s="829"/>
      <c r="U71" s="829"/>
      <c r="V71" s="829">
        <v>19</v>
      </c>
      <c r="W71" s="829"/>
      <c r="X71" s="829"/>
      <c r="Y71" s="829"/>
      <c r="Z71" s="829"/>
      <c r="AA71" s="829">
        <v>2</v>
      </c>
      <c r="AB71" s="829"/>
      <c r="AC71" s="829"/>
      <c r="AD71" s="829"/>
      <c r="AE71" s="829"/>
      <c r="AF71" s="829">
        <v>2</v>
      </c>
      <c r="AG71" s="829"/>
      <c r="AH71" s="829"/>
      <c r="AI71" s="829"/>
      <c r="AJ71" s="829"/>
      <c r="AK71" s="829" t="s">
        <v>553</v>
      </c>
      <c r="AL71" s="829"/>
      <c r="AM71" s="829"/>
      <c r="AN71" s="829"/>
      <c r="AO71" s="829"/>
      <c r="AP71" s="829">
        <v>0</v>
      </c>
      <c r="AQ71" s="829"/>
      <c r="AR71" s="829"/>
      <c r="AS71" s="829"/>
      <c r="AT71" s="829"/>
      <c r="AU71" s="829" t="s">
        <v>553</v>
      </c>
      <c r="AV71" s="829"/>
      <c r="AW71" s="829"/>
      <c r="AX71" s="829"/>
      <c r="AY71" s="829"/>
      <c r="AZ71" s="831"/>
      <c r="BA71" s="831"/>
      <c r="BB71" s="831"/>
      <c r="BC71" s="831"/>
      <c r="BD71" s="832"/>
      <c r="BE71" s="240"/>
      <c r="BF71" s="240"/>
      <c r="BG71" s="240"/>
      <c r="BH71" s="240"/>
      <c r="BI71" s="240"/>
      <c r="BJ71" s="240"/>
      <c r="BK71" s="240"/>
      <c r="BL71" s="240"/>
      <c r="BM71" s="240"/>
      <c r="BN71" s="240"/>
      <c r="BO71" s="240"/>
      <c r="BP71" s="240"/>
      <c r="BQ71" s="237">
        <v>65</v>
      </c>
      <c r="BR71" s="242"/>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29"/>
    </row>
    <row r="72" spans="1:131" ht="26.25" customHeight="1" x14ac:dyDescent="0.15">
      <c r="A72" s="237">
        <v>5</v>
      </c>
      <c r="B72" s="872"/>
      <c r="C72" s="873"/>
      <c r="D72" s="873"/>
      <c r="E72" s="873"/>
      <c r="F72" s="873"/>
      <c r="G72" s="873"/>
      <c r="H72" s="873"/>
      <c r="I72" s="873"/>
      <c r="J72" s="873"/>
      <c r="K72" s="873"/>
      <c r="L72" s="873"/>
      <c r="M72" s="873"/>
      <c r="N72" s="873"/>
      <c r="O72" s="873"/>
      <c r="P72" s="874"/>
      <c r="Q72" s="875"/>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31"/>
      <c r="BA72" s="831"/>
      <c r="BB72" s="831"/>
      <c r="BC72" s="831"/>
      <c r="BD72" s="832"/>
      <c r="BE72" s="240"/>
      <c r="BF72" s="240"/>
      <c r="BG72" s="240"/>
      <c r="BH72" s="240"/>
      <c r="BI72" s="240"/>
      <c r="BJ72" s="240"/>
      <c r="BK72" s="240"/>
      <c r="BL72" s="240"/>
      <c r="BM72" s="240"/>
      <c r="BN72" s="240"/>
      <c r="BO72" s="240"/>
      <c r="BP72" s="240"/>
      <c r="BQ72" s="237">
        <v>66</v>
      </c>
      <c r="BR72" s="242"/>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29"/>
    </row>
    <row r="73" spans="1:131" ht="26.25" customHeight="1" x14ac:dyDescent="0.15">
      <c r="A73" s="237">
        <v>6</v>
      </c>
      <c r="B73" s="872"/>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1"/>
      <c r="BA73" s="831"/>
      <c r="BB73" s="831"/>
      <c r="BC73" s="831"/>
      <c r="BD73" s="832"/>
      <c r="BE73" s="240"/>
      <c r="BF73" s="240"/>
      <c r="BG73" s="240"/>
      <c r="BH73" s="240"/>
      <c r="BI73" s="240"/>
      <c r="BJ73" s="240"/>
      <c r="BK73" s="240"/>
      <c r="BL73" s="240"/>
      <c r="BM73" s="240"/>
      <c r="BN73" s="240"/>
      <c r="BO73" s="240"/>
      <c r="BP73" s="240"/>
      <c r="BQ73" s="237">
        <v>67</v>
      </c>
      <c r="BR73" s="242"/>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29"/>
    </row>
    <row r="74" spans="1:131" ht="26.25" customHeight="1" x14ac:dyDescent="0.15">
      <c r="A74" s="237">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0"/>
      <c r="BF74" s="240"/>
      <c r="BG74" s="240"/>
      <c r="BH74" s="240"/>
      <c r="BI74" s="240"/>
      <c r="BJ74" s="240"/>
      <c r="BK74" s="240"/>
      <c r="BL74" s="240"/>
      <c r="BM74" s="240"/>
      <c r="BN74" s="240"/>
      <c r="BO74" s="240"/>
      <c r="BP74" s="240"/>
      <c r="BQ74" s="237">
        <v>68</v>
      </c>
      <c r="BR74" s="242"/>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29"/>
    </row>
    <row r="75" spans="1:131" ht="26.25" customHeight="1" x14ac:dyDescent="0.15">
      <c r="A75" s="237">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0"/>
      <c r="BF75" s="240"/>
      <c r="BG75" s="240"/>
      <c r="BH75" s="240"/>
      <c r="BI75" s="240"/>
      <c r="BJ75" s="240"/>
      <c r="BK75" s="240"/>
      <c r="BL75" s="240"/>
      <c r="BM75" s="240"/>
      <c r="BN75" s="240"/>
      <c r="BO75" s="240"/>
      <c r="BP75" s="240"/>
      <c r="BQ75" s="237">
        <v>69</v>
      </c>
      <c r="BR75" s="242"/>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29"/>
    </row>
    <row r="76" spans="1:131" ht="26.25" customHeight="1" x14ac:dyDescent="0.15">
      <c r="A76" s="237">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0"/>
      <c r="BF76" s="240"/>
      <c r="BG76" s="240"/>
      <c r="BH76" s="240"/>
      <c r="BI76" s="240"/>
      <c r="BJ76" s="240"/>
      <c r="BK76" s="240"/>
      <c r="BL76" s="240"/>
      <c r="BM76" s="240"/>
      <c r="BN76" s="240"/>
      <c r="BO76" s="240"/>
      <c r="BP76" s="240"/>
      <c r="BQ76" s="237">
        <v>70</v>
      </c>
      <c r="BR76" s="242"/>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29"/>
    </row>
    <row r="77" spans="1:131" ht="26.25" customHeight="1" x14ac:dyDescent="0.15">
      <c r="A77" s="237">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0"/>
      <c r="BF77" s="240"/>
      <c r="BG77" s="240"/>
      <c r="BH77" s="240"/>
      <c r="BI77" s="240"/>
      <c r="BJ77" s="240"/>
      <c r="BK77" s="240"/>
      <c r="BL77" s="240"/>
      <c r="BM77" s="240"/>
      <c r="BN77" s="240"/>
      <c r="BO77" s="240"/>
      <c r="BP77" s="240"/>
      <c r="BQ77" s="237">
        <v>71</v>
      </c>
      <c r="BR77" s="242"/>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29"/>
    </row>
    <row r="78" spans="1:131" ht="26.25" customHeight="1" x14ac:dyDescent="0.15">
      <c r="A78" s="237">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0"/>
      <c r="BF78" s="240"/>
      <c r="BG78" s="240"/>
      <c r="BH78" s="240"/>
      <c r="BI78" s="240"/>
      <c r="BJ78" s="229"/>
      <c r="BK78" s="229"/>
      <c r="BL78" s="229"/>
      <c r="BM78" s="229"/>
      <c r="BN78" s="229"/>
      <c r="BO78" s="240"/>
      <c r="BP78" s="240"/>
      <c r="BQ78" s="237">
        <v>72</v>
      </c>
      <c r="BR78" s="242"/>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29"/>
    </row>
    <row r="79" spans="1:131" ht="26.25" customHeight="1" x14ac:dyDescent="0.15">
      <c r="A79" s="237">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0"/>
      <c r="BF79" s="240"/>
      <c r="BG79" s="240"/>
      <c r="BH79" s="240"/>
      <c r="BI79" s="240"/>
      <c r="BJ79" s="229"/>
      <c r="BK79" s="229"/>
      <c r="BL79" s="229"/>
      <c r="BM79" s="229"/>
      <c r="BN79" s="229"/>
      <c r="BO79" s="240"/>
      <c r="BP79" s="240"/>
      <c r="BQ79" s="237">
        <v>73</v>
      </c>
      <c r="BR79" s="242"/>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29"/>
    </row>
    <row r="80" spans="1:131" ht="26.25" customHeight="1" x14ac:dyDescent="0.15">
      <c r="A80" s="237">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0"/>
      <c r="BF80" s="240"/>
      <c r="BG80" s="240"/>
      <c r="BH80" s="240"/>
      <c r="BI80" s="240"/>
      <c r="BJ80" s="240"/>
      <c r="BK80" s="240"/>
      <c r="BL80" s="240"/>
      <c r="BM80" s="240"/>
      <c r="BN80" s="240"/>
      <c r="BO80" s="240"/>
      <c r="BP80" s="240"/>
      <c r="BQ80" s="237">
        <v>74</v>
      </c>
      <c r="BR80" s="242"/>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29"/>
    </row>
    <row r="81" spans="1:131" ht="26.25" customHeight="1" x14ac:dyDescent="0.15">
      <c r="A81" s="237">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0"/>
      <c r="BF81" s="240"/>
      <c r="BG81" s="240"/>
      <c r="BH81" s="240"/>
      <c r="BI81" s="240"/>
      <c r="BJ81" s="240"/>
      <c r="BK81" s="240"/>
      <c r="BL81" s="240"/>
      <c r="BM81" s="240"/>
      <c r="BN81" s="240"/>
      <c r="BO81" s="240"/>
      <c r="BP81" s="240"/>
      <c r="BQ81" s="237">
        <v>75</v>
      </c>
      <c r="BR81" s="242"/>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29"/>
    </row>
    <row r="82" spans="1:131" ht="26.25" customHeight="1" x14ac:dyDescent="0.15">
      <c r="A82" s="237">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0"/>
      <c r="BF82" s="240"/>
      <c r="BG82" s="240"/>
      <c r="BH82" s="240"/>
      <c r="BI82" s="240"/>
      <c r="BJ82" s="240"/>
      <c r="BK82" s="240"/>
      <c r="BL82" s="240"/>
      <c r="BM82" s="240"/>
      <c r="BN82" s="240"/>
      <c r="BO82" s="240"/>
      <c r="BP82" s="240"/>
      <c r="BQ82" s="237">
        <v>76</v>
      </c>
      <c r="BR82" s="242"/>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29"/>
    </row>
    <row r="83" spans="1:131" ht="26.25" customHeight="1" x14ac:dyDescent="0.15">
      <c r="A83" s="237">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0"/>
      <c r="BF83" s="240"/>
      <c r="BG83" s="240"/>
      <c r="BH83" s="240"/>
      <c r="BI83" s="240"/>
      <c r="BJ83" s="240"/>
      <c r="BK83" s="240"/>
      <c r="BL83" s="240"/>
      <c r="BM83" s="240"/>
      <c r="BN83" s="240"/>
      <c r="BO83" s="240"/>
      <c r="BP83" s="240"/>
      <c r="BQ83" s="237">
        <v>77</v>
      </c>
      <c r="BR83" s="242"/>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29"/>
    </row>
    <row r="84" spans="1:131" ht="26.25" customHeight="1" x14ac:dyDescent="0.15">
      <c r="A84" s="237">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0"/>
      <c r="BF84" s="240"/>
      <c r="BG84" s="240"/>
      <c r="BH84" s="240"/>
      <c r="BI84" s="240"/>
      <c r="BJ84" s="240"/>
      <c r="BK84" s="240"/>
      <c r="BL84" s="240"/>
      <c r="BM84" s="240"/>
      <c r="BN84" s="240"/>
      <c r="BO84" s="240"/>
      <c r="BP84" s="240"/>
      <c r="BQ84" s="237">
        <v>78</v>
      </c>
      <c r="BR84" s="242"/>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29"/>
    </row>
    <row r="85" spans="1:131" ht="26.25" customHeight="1" x14ac:dyDescent="0.15">
      <c r="A85" s="237">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0"/>
      <c r="BF85" s="240"/>
      <c r="BG85" s="240"/>
      <c r="BH85" s="240"/>
      <c r="BI85" s="240"/>
      <c r="BJ85" s="240"/>
      <c r="BK85" s="240"/>
      <c r="BL85" s="240"/>
      <c r="BM85" s="240"/>
      <c r="BN85" s="240"/>
      <c r="BO85" s="240"/>
      <c r="BP85" s="240"/>
      <c r="BQ85" s="237">
        <v>79</v>
      </c>
      <c r="BR85" s="242"/>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29"/>
    </row>
    <row r="86" spans="1:131" ht="26.25" customHeight="1" x14ac:dyDescent="0.15">
      <c r="A86" s="237">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0"/>
      <c r="BF86" s="240"/>
      <c r="BG86" s="240"/>
      <c r="BH86" s="240"/>
      <c r="BI86" s="240"/>
      <c r="BJ86" s="240"/>
      <c r="BK86" s="240"/>
      <c r="BL86" s="240"/>
      <c r="BM86" s="240"/>
      <c r="BN86" s="240"/>
      <c r="BO86" s="240"/>
      <c r="BP86" s="240"/>
      <c r="BQ86" s="237">
        <v>80</v>
      </c>
      <c r="BR86" s="242"/>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29"/>
    </row>
    <row r="87" spans="1:131" ht="26.25" customHeight="1" x14ac:dyDescent="0.15">
      <c r="A87" s="243">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0"/>
      <c r="BF87" s="240"/>
      <c r="BG87" s="240"/>
      <c r="BH87" s="240"/>
      <c r="BI87" s="240"/>
      <c r="BJ87" s="240"/>
      <c r="BK87" s="240"/>
      <c r="BL87" s="240"/>
      <c r="BM87" s="240"/>
      <c r="BN87" s="240"/>
      <c r="BO87" s="240"/>
      <c r="BP87" s="240"/>
      <c r="BQ87" s="237">
        <v>81</v>
      </c>
      <c r="BR87" s="242"/>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29"/>
    </row>
    <row r="88" spans="1:131" ht="26.25" customHeight="1" thickBot="1" x14ac:dyDescent="0.2">
      <c r="A88" s="239" t="s">
        <v>376</v>
      </c>
      <c r="B88" s="788" t="s">
        <v>401</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v>106</v>
      </c>
      <c r="AG88" s="843"/>
      <c r="AH88" s="843"/>
      <c r="AI88" s="843"/>
      <c r="AJ88" s="843"/>
      <c r="AK88" s="840"/>
      <c r="AL88" s="840"/>
      <c r="AM88" s="840"/>
      <c r="AN88" s="840"/>
      <c r="AO88" s="840"/>
      <c r="AP88" s="843">
        <v>0</v>
      </c>
      <c r="AQ88" s="843"/>
      <c r="AR88" s="843"/>
      <c r="AS88" s="843"/>
      <c r="AT88" s="843"/>
      <c r="AU88" s="843" t="s">
        <v>553</v>
      </c>
      <c r="AV88" s="843"/>
      <c r="AW88" s="843"/>
      <c r="AX88" s="843"/>
      <c r="AY88" s="843"/>
      <c r="AZ88" s="848"/>
      <c r="BA88" s="848"/>
      <c r="BB88" s="848"/>
      <c r="BC88" s="848"/>
      <c r="BD88" s="849"/>
      <c r="BE88" s="240"/>
      <c r="BF88" s="240"/>
      <c r="BG88" s="240"/>
      <c r="BH88" s="240"/>
      <c r="BI88" s="240"/>
      <c r="BJ88" s="240"/>
      <c r="BK88" s="240"/>
      <c r="BL88" s="240"/>
      <c r="BM88" s="240"/>
      <c r="BN88" s="240"/>
      <c r="BO88" s="240"/>
      <c r="BP88" s="240"/>
      <c r="BQ88" s="237">
        <v>82</v>
      </c>
      <c r="BR88" s="242"/>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88" t="s">
        <v>402</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v>47</v>
      </c>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8"/>
      <c r="DW102" s="789"/>
      <c r="DX102" s="789"/>
      <c r="DY102" s="789"/>
      <c r="DZ102" s="913"/>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4" t="s">
        <v>403</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5" t="s">
        <v>404</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6" t="s">
        <v>407</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408</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29" customFormat="1" ht="26.25" customHeight="1" x14ac:dyDescent="0.15">
      <c r="A109" s="911" t="s">
        <v>409</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410</v>
      </c>
      <c r="AB109" s="892"/>
      <c r="AC109" s="892"/>
      <c r="AD109" s="892"/>
      <c r="AE109" s="893"/>
      <c r="AF109" s="891" t="s">
        <v>411</v>
      </c>
      <c r="AG109" s="892"/>
      <c r="AH109" s="892"/>
      <c r="AI109" s="892"/>
      <c r="AJ109" s="893"/>
      <c r="AK109" s="891" t="s">
        <v>294</v>
      </c>
      <c r="AL109" s="892"/>
      <c r="AM109" s="892"/>
      <c r="AN109" s="892"/>
      <c r="AO109" s="893"/>
      <c r="AP109" s="891" t="s">
        <v>412</v>
      </c>
      <c r="AQ109" s="892"/>
      <c r="AR109" s="892"/>
      <c r="AS109" s="892"/>
      <c r="AT109" s="894"/>
      <c r="AU109" s="911" t="s">
        <v>409</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410</v>
      </c>
      <c r="BR109" s="892"/>
      <c r="BS109" s="892"/>
      <c r="BT109" s="892"/>
      <c r="BU109" s="893"/>
      <c r="BV109" s="891" t="s">
        <v>411</v>
      </c>
      <c r="BW109" s="892"/>
      <c r="BX109" s="892"/>
      <c r="BY109" s="892"/>
      <c r="BZ109" s="893"/>
      <c r="CA109" s="891" t="s">
        <v>294</v>
      </c>
      <c r="CB109" s="892"/>
      <c r="CC109" s="892"/>
      <c r="CD109" s="892"/>
      <c r="CE109" s="893"/>
      <c r="CF109" s="912" t="s">
        <v>412</v>
      </c>
      <c r="CG109" s="912"/>
      <c r="CH109" s="912"/>
      <c r="CI109" s="912"/>
      <c r="CJ109" s="912"/>
      <c r="CK109" s="891" t="s">
        <v>413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410</v>
      </c>
      <c r="DH109" s="892"/>
      <c r="DI109" s="892"/>
      <c r="DJ109" s="892"/>
      <c r="DK109" s="893"/>
      <c r="DL109" s="891" t="s">
        <v>411</v>
      </c>
      <c r="DM109" s="892"/>
      <c r="DN109" s="892"/>
      <c r="DO109" s="892"/>
      <c r="DP109" s="893"/>
      <c r="DQ109" s="891" t="s">
        <v>294</v>
      </c>
      <c r="DR109" s="892"/>
      <c r="DS109" s="892"/>
      <c r="DT109" s="892"/>
      <c r="DU109" s="893"/>
      <c r="DV109" s="891" t="s">
        <v>412</v>
      </c>
      <c r="DW109" s="892"/>
      <c r="DX109" s="892"/>
      <c r="DY109" s="892"/>
      <c r="DZ109" s="894"/>
    </row>
    <row r="110" spans="1:131" s="229" customFormat="1" ht="26.25" customHeight="1" x14ac:dyDescent="0.15">
      <c r="A110" s="895" t="s">
        <v>414</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629282</v>
      </c>
      <c r="AB110" s="899"/>
      <c r="AC110" s="899"/>
      <c r="AD110" s="899"/>
      <c r="AE110" s="900"/>
      <c r="AF110" s="901">
        <v>623239</v>
      </c>
      <c r="AG110" s="899"/>
      <c r="AH110" s="899"/>
      <c r="AI110" s="899"/>
      <c r="AJ110" s="900"/>
      <c r="AK110" s="901">
        <v>600678</v>
      </c>
      <c r="AL110" s="899"/>
      <c r="AM110" s="899"/>
      <c r="AN110" s="899"/>
      <c r="AO110" s="900"/>
      <c r="AP110" s="902">
        <v>17.899999999999999</v>
      </c>
      <c r="AQ110" s="903"/>
      <c r="AR110" s="903"/>
      <c r="AS110" s="903"/>
      <c r="AT110" s="904"/>
      <c r="AU110" s="905" t="s">
        <v>69</v>
      </c>
      <c r="AV110" s="906"/>
      <c r="AW110" s="906"/>
      <c r="AX110" s="906"/>
      <c r="AY110" s="906"/>
      <c r="AZ110" s="928" t="s">
        <v>415</v>
      </c>
      <c r="BA110" s="896"/>
      <c r="BB110" s="896"/>
      <c r="BC110" s="896"/>
      <c r="BD110" s="896"/>
      <c r="BE110" s="896"/>
      <c r="BF110" s="896"/>
      <c r="BG110" s="896"/>
      <c r="BH110" s="896"/>
      <c r="BI110" s="896"/>
      <c r="BJ110" s="896"/>
      <c r="BK110" s="896"/>
      <c r="BL110" s="896"/>
      <c r="BM110" s="896"/>
      <c r="BN110" s="896"/>
      <c r="BO110" s="896"/>
      <c r="BP110" s="897"/>
      <c r="BQ110" s="929">
        <v>5074506</v>
      </c>
      <c r="BR110" s="930"/>
      <c r="BS110" s="930"/>
      <c r="BT110" s="930"/>
      <c r="BU110" s="930"/>
      <c r="BV110" s="930">
        <v>4647237</v>
      </c>
      <c r="BW110" s="930"/>
      <c r="BX110" s="930"/>
      <c r="BY110" s="930"/>
      <c r="BZ110" s="930"/>
      <c r="CA110" s="930">
        <v>4312241</v>
      </c>
      <c r="CB110" s="930"/>
      <c r="CC110" s="930"/>
      <c r="CD110" s="930"/>
      <c r="CE110" s="930"/>
      <c r="CF110" s="943">
        <v>128.80000000000001</v>
      </c>
      <c r="CG110" s="944"/>
      <c r="CH110" s="944"/>
      <c r="CI110" s="944"/>
      <c r="CJ110" s="944"/>
      <c r="CK110" s="945" t="s">
        <v>416</v>
      </c>
      <c r="CL110" s="946"/>
      <c r="CM110" s="928" t="s">
        <v>417</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29" customFormat="1" ht="26.25" customHeight="1" x14ac:dyDescent="0.15">
      <c r="A111" s="933" t="s">
        <v>418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419</v>
      </c>
      <c r="BA111" s="922"/>
      <c r="BB111" s="922"/>
      <c r="BC111" s="922"/>
      <c r="BD111" s="922"/>
      <c r="BE111" s="922"/>
      <c r="BF111" s="922"/>
      <c r="BG111" s="922"/>
      <c r="BH111" s="922"/>
      <c r="BI111" s="922"/>
      <c r="BJ111" s="922"/>
      <c r="BK111" s="922"/>
      <c r="BL111" s="922"/>
      <c r="BM111" s="922"/>
      <c r="BN111" s="922"/>
      <c r="BO111" s="922"/>
      <c r="BP111" s="923"/>
      <c r="BQ111" s="924">
        <v>4636</v>
      </c>
      <c r="BR111" s="925"/>
      <c r="BS111" s="925"/>
      <c r="BT111" s="925"/>
      <c r="BU111" s="925"/>
      <c r="BV111" s="925">
        <v>179247</v>
      </c>
      <c r="BW111" s="925"/>
      <c r="BX111" s="925"/>
      <c r="BY111" s="925"/>
      <c r="BZ111" s="925"/>
      <c r="CA111" s="925">
        <v>166363</v>
      </c>
      <c r="CB111" s="925"/>
      <c r="CC111" s="925"/>
      <c r="CD111" s="925"/>
      <c r="CE111" s="925"/>
      <c r="CF111" s="919">
        <v>5</v>
      </c>
      <c r="CG111" s="920"/>
      <c r="CH111" s="920"/>
      <c r="CI111" s="920"/>
      <c r="CJ111" s="920"/>
      <c r="CK111" s="947"/>
      <c r="CL111" s="948"/>
      <c r="CM111" s="921" t="s">
        <v>420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29" customFormat="1" ht="26.25" customHeight="1" x14ac:dyDescent="0.15">
      <c r="A112" s="951" t="s">
        <v>421</v>
      </c>
      <c r="B112" s="952"/>
      <c r="C112" s="922" t="s">
        <v>422</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423</v>
      </c>
      <c r="BA112" s="922"/>
      <c r="BB112" s="922"/>
      <c r="BC112" s="922"/>
      <c r="BD112" s="922"/>
      <c r="BE112" s="922"/>
      <c r="BF112" s="922"/>
      <c r="BG112" s="922"/>
      <c r="BH112" s="922"/>
      <c r="BI112" s="922"/>
      <c r="BJ112" s="922"/>
      <c r="BK112" s="922"/>
      <c r="BL112" s="922"/>
      <c r="BM112" s="922"/>
      <c r="BN112" s="922"/>
      <c r="BO112" s="922"/>
      <c r="BP112" s="923"/>
      <c r="BQ112" s="924">
        <v>579580</v>
      </c>
      <c r="BR112" s="925"/>
      <c r="BS112" s="925"/>
      <c r="BT112" s="925"/>
      <c r="BU112" s="925"/>
      <c r="BV112" s="925">
        <v>472211</v>
      </c>
      <c r="BW112" s="925"/>
      <c r="BX112" s="925"/>
      <c r="BY112" s="925"/>
      <c r="BZ112" s="925"/>
      <c r="CA112" s="925">
        <v>392786</v>
      </c>
      <c r="CB112" s="925"/>
      <c r="CC112" s="925"/>
      <c r="CD112" s="925"/>
      <c r="CE112" s="925"/>
      <c r="CF112" s="919">
        <v>11.7</v>
      </c>
      <c r="CG112" s="920"/>
      <c r="CH112" s="920"/>
      <c r="CI112" s="920"/>
      <c r="CJ112" s="920"/>
      <c r="CK112" s="947"/>
      <c r="CL112" s="948"/>
      <c r="CM112" s="921" t="s">
        <v>424</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29" customFormat="1" ht="26.25" customHeight="1" x14ac:dyDescent="0.15">
      <c r="A113" s="953"/>
      <c r="B113" s="954"/>
      <c r="C113" s="922" t="s">
        <v>425</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137695</v>
      </c>
      <c r="AB113" s="937"/>
      <c r="AC113" s="937"/>
      <c r="AD113" s="937"/>
      <c r="AE113" s="938"/>
      <c r="AF113" s="939">
        <v>131027</v>
      </c>
      <c r="AG113" s="937"/>
      <c r="AH113" s="937"/>
      <c r="AI113" s="937"/>
      <c r="AJ113" s="938"/>
      <c r="AK113" s="939">
        <v>112891</v>
      </c>
      <c r="AL113" s="937"/>
      <c r="AM113" s="937"/>
      <c r="AN113" s="937"/>
      <c r="AO113" s="938"/>
      <c r="AP113" s="940">
        <v>3.4</v>
      </c>
      <c r="AQ113" s="941"/>
      <c r="AR113" s="941"/>
      <c r="AS113" s="941"/>
      <c r="AT113" s="942"/>
      <c r="AU113" s="907"/>
      <c r="AV113" s="908"/>
      <c r="AW113" s="908"/>
      <c r="AX113" s="908"/>
      <c r="AY113" s="908"/>
      <c r="AZ113" s="921" t="s">
        <v>426</v>
      </c>
      <c r="BA113" s="922"/>
      <c r="BB113" s="922"/>
      <c r="BC113" s="922"/>
      <c r="BD113" s="922"/>
      <c r="BE113" s="922"/>
      <c r="BF113" s="922"/>
      <c r="BG113" s="922"/>
      <c r="BH113" s="922"/>
      <c r="BI113" s="922"/>
      <c r="BJ113" s="922"/>
      <c r="BK113" s="922"/>
      <c r="BL113" s="922"/>
      <c r="BM113" s="922"/>
      <c r="BN113" s="922"/>
      <c r="BO113" s="922"/>
      <c r="BP113" s="923"/>
      <c r="BQ113" s="924" t="s">
        <v>122</v>
      </c>
      <c r="BR113" s="925"/>
      <c r="BS113" s="925"/>
      <c r="BT113" s="925"/>
      <c r="BU113" s="925"/>
      <c r="BV113" s="925" t="s">
        <v>122</v>
      </c>
      <c r="BW113" s="925"/>
      <c r="BX113" s="925"/>
      <c r="BY113" s="925"/>
      <c r="BZ113" s="925"/>
      <c r="CA113" s="925" t="s">
        <v>122</v>
      </c>
      <c r="CB113" s="925"/>
      <c r="CC113" s="925"/>
      <c r="CD113" s="925"/>
      <c r="CE113" s="925"/>
      <c r="CF113" s="919" t="s">
        <v>122</v>
      </c>
      <c r="CG113" s="920"/>
      <c r="CH113" s="920"/>
      <c r="CI113" s="920"/>
      <c r="CJ113" s="920"/>
      <c r="CK113" s="947"/>
      <c r="CL113" s="948"/>
      <c r="CM113" s="921" t="s">
        <v>427</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29" customFormat="1" ht="26.25" customHeight="1" x14ac:dyDescent="0.15">
      <c r="A114" s="953"/>
      <c r="B114" s="954"/>
      <c r="C114" s="922" t="s">
        <v>428</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122</v>
      </c>
      <c r="AB114" s="958"/>
      <c r="AC114" s="958"/>
      <c r="AD114" s="958"/>
      <c r="AE114" s="959"/>
      <c r="AF114" s="960" t="s">
        <v>122</v>
      </c>
      <c r="AG114" s="958"/>
      <c r="AH114" s="958"/>
      <c r="AI114" s="958"/>
      <c r="AJ114" s="959"/>
      <c r="AK114" s="960" t="s">
        <v>122</v>
      </c>
      <c r="AL114" s="958"/>
      <c r="AM114" s="958"/>
      <c r="AN114" s="958"/>
      <c r="AO114" s="959"/>
      <c r="AP114" s="961" t="s">
        <v>122</v>
      </c>
      <c r="AQ114" s="962"/>
      <c r="AR114" s="962"/>
      <c r="AS114" s="962"/>
      <c r="AT114" s="963"/>
      <c r="AU114" s="907"/>
      <c r="AV114" s="908"/>
      <c r="AW114" s="908"/>
      <c r="AX114" s="908"/>
      <c r="AY114" s="908"/>
      <c r="AZ114" s="921" t="s">
        <v>429</v>
      </c>
      <c r="BA114" s="922"/>
      <c r="BB114" s="922"/>
      <c r="BC114" s="922"/>
      <c r="BD114" s="922"/>
      <c r="BE114" s="922"/>
      <c r="BF114" s="922"/>
      <c r="BG114" s="922"/>
      <c r="BH114" s="922"/>
      <c r="BI114" s="922"/>
      <c r="BJ114" s="922"/>
      <c r="BK114" s="922"/>
      <c r="BL114" s="922"/>
      <c r="BM114" s="922"/>
      <c r="BN114" s="922"/>
      <c r="BO114" s="922"/>
      <c r="BP114" s="923"/>
      <c r="BQ114" s="924">
        <v>895519</v>
      </c>
      <c r="BR114" s="925"/>
      <c r="BS114" s="925"/>
      <c r="BT114" s="925"/>
      <c r="BU114" s="925"/>
      <c r="BV114" s="925">
        <v>886688</v>
      </c>
      <c r="BW114" s="925"/>
      <c r="BX114" s="925"/>
      <c r="BY114" s="925"/>
      <c r="BZ114" s="925"/>
      <c r="CA114" s="925">
        <v>908956</v>
      </c>
      <c r="CB114" s="925"/>
      <c r="CC114" s="925"/>
      <c r="CD114" s="925"/>
      <c r="CE114" s="925"/>
      <c r="CF114" s="919">
        <v>27.1</v>
      </c>
      <c r="CG114" s="920"/>
      <c r="CH114" s="920"/>
      <c r="CI114" s="920"/>
      <c r="CJ114" s="920"/>
      <c r="CK114" s="947"/>
      <c r="CL114" s="948"/>
      <c r="CM114" s="921" t="s">
        <v>430</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29" customFormat="1" ht="26.25" customHeight="1" x14ac:dyDescent="0.15">
      <c r="A115" s="953"/>
      <c r="B115" s="954"/>
      <c r="C115" s="922" t="s">
        <v>431</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370</v>
      </c>
      <c r="AB115" s="937"/>
      <c r="AC115" s="937"/>
      <c r="AD115" s="937"/>
      <c r="AE115" s="938"/>
      <c r="AF115" s="939">
        <v>268</v>
      </c>
      <c r="AG115" s="937"/>
      <c r="AH115" s="937"/>
      <c r="AI115" s="937"/>
      <c r="AJ115" s="938"/>
      <c r="AK115" s="939">
        <v>166</v>
      </c>
      <c r="AL115" s="937"/>
      <c r="AM115" s="937"/>
      <c r="AN115" s="937"/>
      <c r="AO115" s="938"/>
      <c r="AP115" s="940">
        <v>0</v>
      </c>
      <c r="AQ115" s="941"/>
      <c r="AR115" s="941"/>
      <c r="AS115" s="941"/>
      <c r="AT115" s="942"/>
      <c r="AU115" s="907"/>
      <c r="AV115" s="908"/>
      <c r="AW115" s="908"/>
      <c r="AX115" s="908"/>
      <c r="AY115" s="908"/>
      <c r="AZ115" s="921" t="s">
        <v>432</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433</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29" customFormat="1" ht="26.25" customHeight="1" x14ac:dyDescent="0.15">
      <c r="A116" s="955"/>
      <c r="B116" s="956"/>
      <c r="C116" s="964" t="s">
        <v>434</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435</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436</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29"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437</v>
      </c>
      <c r="Z117" s="893"/>
      <c r="AA117" s="977">
        <v>767347</v>
      </c>
      <c r="AB117" s="978"/>
      <c r="AC117" s="978"/>
      <c r="AD117" s="978"/>
      <c r="AE117" s="979"/>
      <c r="AF117" s="980">
        <v>754534</v>
      </c>
      <c r="AG117" s="978"/>
      <c r="AH117" s="978"/>
      <c r="AI117" s="978"/>
      <c r="AJ117" s="979"/>
      <c r="AK117" s="980">
        <v>713735</v>
      </c>
      <c r="AL117" s="978"/>
      <c r="AM117" s="978"/>
      <c r="AN117" s="978"/>
      <c r="AO117" s="979"/>
      <c r="AP117" s="981"/>
      <c r="AQ117" s="982"/>
      <c r="AR117" s="982"/>
      <c r="AS117" s="982"/>
      <c r="AT117" s="983"/>
      <c r="AU117" s="907"/>
      <c r="AV117" s="908"/>
      <c r="AW117" s="908"/>
      <c r="AX117" s="908"/>
      <c r="AY117" s="908"/>
      <c r="AZ117" s="973" t="s">
        <v>438</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439</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29" customFormat="1" ht="26.25" customHeight="1" x14ac:dyDescent="0.15">
      <c r="A118" s="911" t="s">
        <v>413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410</v>
      </c>
      <c r="AB118" s="892"/>
      <c r="AC118" s="892"/>
      <c r="AD118" s="892"/>
      <c r="AE118" s="893"/>
      <c r="AF118" s="891" t="s">
        <v>411</v>
      </c>
      <c r="AG118" s="892"/>
      <c r="AH118" s="892"/>
      <c r="AI118" s="892"/>
      <c r="AJ118" s="893"/>
      <c r="AK118" s="891" t="s">
        <v>294</v>
      </c>
      <c r="AL118" s="892"/>
      <c r="AM118" s="892"/>
      <c r="AN118" s="892"/>
      <c r="AO118" s="893"/>
      <c r="AP118" s="969" t="s">
        <v>412</v>
      </c>
      <c r="AQ118" s="970"/>
      <c r="AR118" s="970"/>
      <c r="AS118" s="970"/>
      <c r="AT118" s="971"/>
      <c r="AU118" s="907"/>
      <c r="AV118" s="908"/>
      <c r="AW118" s="908"/>
      <c r="AX118" s="908"/>
      <c r="AY118" s="908"/>
      <c r="AZ118" s="972" t="s">
        <v>440</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29" customFormat="1" ht="26.25" customHeight="1" x14ac:dyDescent="0.15">
      <c r="A119" s="1055" t="s">
        <v>416</v>
      </c>
      <c r="B119" s="946"/>
      <c r="C119" s="928" t="s">
        <v>417</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0" t="s">
        <v>177</v>
      </c>
      <c r="BA119" s="250"/>
      <c r="BB119" s="250"/>
      <c r="BC119" s="250"/>
      <c r="BD119" s="250"/>
      <c r="BE119" s="250"/>
      <c r="BF119" s="250"/>
      <c r="BG119" s="250"/>
      <c r="BH119" s="250"/>
      <c r="BI119" s="250"/>
      <c r="BJ119" s="250"/>
      <c r="BK119" s="250"/>
      <c r="BL119" s="250"/>
      <c r="BM119" s="250"/>
      <c r="BN119" s="250"/>
      <c r="BO119" s="976" t="s">
        <v>442</v>
      </c>
      <c r="BP119" s="1004"/>
      <c r="BQ119" s="998">
        <v>6554241</v>
      </c>
      <c r="BR119" s="999"/>
      <c r="BS119" s="999"/>
      <c r="BT119" s="999"/>
      <c r="BU119" s="999"/>
      <c r="BV119" s="999">
        <v>6185383</v>
      </c>
      <c r="BW119" s="999"/>
      <c r="BX119" s="999"/>
      <c r="BY119" s="999"/>
      <c r="BZ119" s="999"/>
      <c r="CA119" s="999">
        <v>5780346</v>
      </c>
      <c r="CB119" s="999"/>
      <c r="CC119" s="999"/>
      <c r="CD119" s="999"/>
      <c r="CE119" s="999"/>
      <c r="CF119" s="1000"/>
      <c r="CG119" s="1001"/>
      <c r="CH119" s="1001"/>
      <c r="CI119" s="1001"/>
      <c r="CJ119" s="1002"/>
      <c r="CK119" s="949"/>
      <c r="CL119" s="950"/>
      <c r="CM119" s="972" t="s">
        <v>443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4636</v>
      </c>
      <c r="DH119" s="985"/>
      <c r="DI119" s="985"/>
      <c r="DJ119" s="985"/>
      <c r="DK119" s="986"/>
      <c r="DL119" s="984">
        <v>179247</v>
      </c>
      <c r="DM119" s="985"/>
      <c r="DN119" s="985"/>
      <c r="DO119" s="985"/>
      <c r="DP119" s="986"/>
      <c r="DQ119" s="984">
        <v>166363</v>
      </c>
      <c r="DR119" s="985"/>
      <c r="DS119" s="985"/>
      <c r="DT119" s="985"/>
      <c r="DU119" s="986"/>
      <c r="DV119" s="987">
        <v>5</v>
      </c>
      <c r="DW119" s="988"/>
      <c r="DX119" s="988"/>
      <c r="DY119" s="988"/>
      <c r="DZ119" s="989"/>
    </row>
    <row r="120" spans="1:130" s="229" customFormat="1" ht="26.25" customHeight="1" x14ac:dyDescent="0.15">
      <c r="A120" s="1056"/>
      <c r="B120" s="948"/>
      <c r="C120" s="921" t="s">
        <v>420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444</v>
      </c>
      <c r="AV120" s="991"/>
      <c r="AW120" s="991"/>
      <c r="AX120" s="991"/>
      <c r="AY120" s="992"/>
      <c r="AZ120" s="928" t="s">
        <v>445</v>
      </c>
      <c r="BA120" s="896"/>
      <c r="BB120" s="896"/>
      <c r="BC120" s="896"/>
      <c r="BD120" s="896"/>
      <c r="BE120" s="896"/>
      <c r="BF120" s="896"/>
      <c r="BG120" s="896"/>
      <c r="BH120" s="896"/>
      <c r="BI120" s="896"/>
      <c r="BJ120" s="896"/>
      <c r="BK120" s="896"/>
      <c r="BL120" s="896"/>
      <c r="BM120" s="896"/>
      <c r="BN120" s="896"/>
      <c r="BO120" s="896"/>
      <c r="BP120" s="897"/>
      <c r="BQ120" s="929">
        <v>4715467</v>
      </c>
      <c r="BR120" s="930"/>
      <c r="BS120" s="930"/>
      <c r="BT120" s="930"/>
      <c r="BU120" s="930"/>
      <c r="BV120" s="930">
        <v>4810912</v>
      </c>
      <c r="BW120" s="930"/>
      <c r="BX120" s="930"/>
      <c r="BY120" s="930"/>
      <c r="BZ120" s="930"/>
      <c r="CA120" s="930">
        <v>5122937</v>
      </c>
      <c r="CB120" s="930"/>
      <c r="CC120" s="930"/>
      <c r="CD120" s="930"/>
      <c r="CE120" s="930"/>
      <c r="CF120" s="943">
        <v>153</v>
      </c>
      <c r="CG120" s="944"/>
      <c r="CH120" s="944"/>
      <c r="CI120" s="944"/>
      <c r="CJ120" s="944"/>
      <c r="CK120" s="1005" t="s">
        <v>446</v>
      </c>
      <c r="CL120" s="1006"/>
      <c r="CM120" s="1006"/>
      <c r="CN120" s="1006"/>
      <c r="CO120" s="1007"/>
      <c r="CP120" s="1013" t="s">
        <v>395</v>
      </c>
      <c r="CQ120" s="1014"/>
      <c r="CR120" s="1014"/>
      <c r="CS120" s="1014"/>
      <c r="CT120" s="1014"/>
      <c r="CU120" s="1014"/>
      <c r="CV120" s="1014"/>
      <c r="CW120" s="1014"/>
      <c r="CX120" s="1014"/>
      <c r="CY120" s="1014"/>
      <c r="CZ120" s="1014"/>
      <c r="DA120" s="1014"/>
      <c r="DB120" s="1014"/>
      <c r="DC120" s="1014"/>
      <c r="DD120" s="1014"/>
      <c r="DE120" s="1014"/>
      <c r="DF120" s="1015"/>
      <c r="DG120" s="929">
        <v>575831</v>
      </c>
      <c r="DH120" s="930"/>
      <c r="DI120" s="930"/>
      <c r="DJ120" s="930"/>
      <c r="DK120" s="930"/>
      <c r="DL120" s="930">
        <v>468811</v>
      </c>
      <c r="DM120" s="930"/>
      <c r="DN120" s="930"/>
      <c r="DO120" s="930"/>
      <c r="DP120" s="930"/>
      <c r="DQ120" s="930">
        <v>389204</v>
      </c>
      <c r="DR120" s="930"/>
      <c r="DS120" s="930"/>
      <c r="DT120" s="930"/>
      <c r="DU120" s="930"/>
      <c r="DV120" s="931">
        <v>11.6</v>
      </c>
      <c r="DW120" s="931"/>
      <c r="DX120" s="931"/>
      <c r="DY120" s="931"/>
      <c r="DZ120" s="932"/>
    </row>
    <row r="121" spans="1:130" s="229" customFormat="1" ht="26.25" customHeight="1" x14ac:dyDescent="0.15">
      <c r="A121" s="1056"/>
      <c r="B121" s="948"/>
      <c r="C121" s="973" t="s">
        <v>447</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448</v>
      </c>
      <c r="BA121" s="922"/>
      <c r="BB121" s="922"/>
      <c r="BC121" s="922"/>
      <c r="BD121" s="922"/>
      <c r="BE121" s="922"/>
      <c r="BF121" s="922"/>
      <c r="BG121" s="922"/>
      <c r="BH121" s="922"/>
      <c r="BI121" s="922"/>
      <c r="BJ121" s="922"/>
      <c r="BK121" s="922"/>
      <c r="BL121" s="922"/>
      <c r="BM121" s="922"/>
      <c r="BN121" s="922"/>
      <c r="BO121" s="922"/>
      <c r="BP121" s="923"/>
      <c r="BQ121" s="924">
        <v>75165</v>
      </c>
      <c r="BR121" s="925"/>
      <c r="BS121" s="925"/>
      <c r="BT121" s="925"/>
      <c r="BU121" s="925"/>
      <c r="BV121" s="925">
        <v>43478</v>
      </c>
      <c r="BW121" s="925"/>
      <c r="BX121" s="925"/>
      <c r="BY121" s="925"/>
      <c r="BZ121" s="925"/>
      <c r="CA121" s="925">
        <v>17152</v>
      </c>
      <c r="CB121" s="925"/>
      <c r="CC121" s="925"/>
      <c r="CD121" s="925"/>
      <c r="CE121" s="925"/>
      <c r="CF121" s="919">
        <v>0.5</v>
      </c>
      <c r="CG121" s="920"/>
      <c r="CH121" s="920"/>
      <c r="CI121" s="920"/>
      <c r="CJ121" s="920"/>
      <c r="CK121" s="1008"/>
      <c r="CL121" s="1009"/>
      <c r="CM121" s="1009"/>
      <c r="CN121" s="1009"/>
      <c r="CO121" s="1010"/>
      <c r="CP121" s="1018" t="s">
        <v>393</v>
      </c>
      <c r="CQ121" s="1019"/>
      <c r="CR121" s="1019"/>
      <c r="CS121" s="1019"/>
      <c r="CT121" s="1019"/>
      <c r="CU121" s="1019"/>
      <c r="CV121" s="1019"/>
      <c r="CW121" s="1019"/>
      <c r="CX121" s="1019"/>
      <c r="CY121" s="1019"/>
      <c r="CZ121" s="1019"/>
      <c r="DA121" s="1019"/>
      <c r="DB121" s="1019"/>
      <c r="DC121" s="1019"/>
      <c r="DD121" s="1019"/>
      <c r="DE121" s="1019"/>
      <c r="DF121" s="1020"/>
      <c r="DG121" s="924">
        <v>3630</v>
      </c>
      <c r="DH121" s="925"/>
      <c r="DI121" s="925"/>
      <c r="DJ121" s="925"/>
      <c r="DK121" s="925"/>
      <c r="DL121" s="925">
        <v>3350</v>
      </c>
      <c r="DM121" s="925"/>
      <c r="DN121" s="925"/>
      <c r="DO121" s="925"/>
      <c r="DP121" s="925"/>
      <c r="DQ121" s="925">
        <v>3541</v>
      </c>
      <c r="DR121" s="925"/>
      <c r="DS121" s="925"/>
      <c r="DT121" s="925"/>
      <c r="DU121" s="925"/>
      <c r="DV121" s="926">
        <v>0.1</v>
      </c>
      <c r="DW121" s="926"/>
      <c r="DX121" s="926"/>
      <c r="DY121" s="926"/>
      <c r="DZ121" s="927"/>
    </row>
    <row r="122" spans="1:130" s="229" customFormat="1" ht="26.25" customHeight="1" x14ac:dyDescent="0.15">
      <c r="A122" s="1056"/>
      <c r="B122" s="948"/>
      <c r="C122" s="921" t="s">
        <v>430</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449</v>
      </c>
      <c r="BA122" s="964"/>
      <c r="BB122" s="964"/>
      <c r="BC122" s="964"/>
      <c r="BD122" s="964"/>
      <c r="BE122" s="964"/>
      <c r="BF122" s="964"/>
      <c r="BG122" s="964"/>
      <c r="BH122" s="964"/>
      <c r="BI122" s="964"/>
      <c r="BJ122" s="964"/>
      <c r="BK122" s="964"/>
      <c r="BL122" s="964"/>
      <c r="BM122" s="964"/>
      <c r="BN122" s="964"/>
      <c r="BO122" s="964"/>
      <c r="BP122" s="965"/>
      <c r="BQ122" s="998">
        <v>4314237</v>
      </c>
      <c r="BR122" s="999"/>
      <c r="BS122" s="999"/>
      <c r="BT122" s="999"/>
      <c r="BU122" s="999"/>
      <c r="BV122" s="999">
        <v>3947527</v>
      </c>
      <c r="BW122" s="999"/>
      <c r="BX122" s="999"/>
      <c r="BY122" s="999"/>
      <c r="BZ122" s="999"/>
      <c r="CA122" s="999">
        <v>3671442</v>
      </c>
      <c r="CB122" s="999"/>
      <c r="CC122" s="999"/>
      <c r="CD122" s="999"/>
      <c r="CE122" s="999"/>
      <c r="CF122" s="1016">
        <v>109.6</v>
      </c>
      <c r="CG122" s="1017"/>
      <c r="CH122" s="1017"/>
      <c r="CI122" s="1017"/>
      <c r="CJ122" s="1017"/>
      <c r="CK122" s="1008"/>
      <c r="CL122" s="1009"/>
      <c r="CM122" s="1009"/>
      <c r="CN122" s="1009"/>
      <c r="CO122" s="1010"/>
      <c r="CP122" s="1018" t="s">
        <v>391</v>
      </c>
      <c r="CQ122" s="1019"/>
      <c r="CR122" s="1019"/>
      <c r="CS122" s="1019"/>
      <c r="CT122" s="1019"/>
      <c r="CU122" s="1019"/>
      <c r="CV122" s="1019"/>
      <c r="CW122" s="1019"/>
      <c r="CX122" s="1019"/>
      <c r="CY122" s="1019"/>
      <c r="CZ122" s="1019"/>
      <c r="DA122" s="1019"/>
      <c r="DB122" s="1019"/>
      <c r="DC122" s="1019"/>
      <c r="DD122" s="1019"/>
      <c r="DE122" s="1019"/>
      <c r="DF122" s="1020"/>
      <c r="DG122" s="924">
        <v>119</v>
      </c>
      <c r="DH122" s="925"/>
      <c r="DI122" s="925"/>
      <c r="DJ122" s="925"/>
      <c r="DK122" s="925"/>
      <c r="DL122" s="925">
        <v>50</v>
      </c>
      <c r="DM122" s="925"/>
      <c r="DN122" s="925"/>
      <c r="DO122" s="925"/>
      <c r="DP122" s="925"/>
      <c r="DQ122" s="925">
        <v>41</v>
      </c>
      <c r="DR122" s="925"/>
      <c r="DS122" s="925"/>
      <c r="DT122" s="925"/>
      <c r="DU122" s="925"/>
      <c r="DV122" s="926">
        <v>0</v>
      </c>
      <c r="DW122" s="926"/>
      <c r="DX122" s="926"/>
      <c r="DY122" s="926"/>
      <c r="DZ122" s="927"/>
    </row>
    <row r="123" spans="1:130" s="229" customFormat="1" ht="26.25" customHeight="1" x14ac:dyDescent="0.15">
      <c r="A123" s="1056"/>
      <c r="B123" s="948"/>
      <c r="C123" s="921" t="s">
        <v>436</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0" t="s">
        <v>177</v>
      </c>
      <c r="BA123" s="250"/>
      <c r="BB123" s="250"/>
      <c r="BC123" s="250"/>
      <c r="BD123" s="250"/>
      <c r="BE123" s="250"/>
      <c r="BF123" s="250"/>
      <c r="BG123" s="250"/>
      <c r="BH123" s="250"/>
      <c r="BI123" s="250"/>
      <c r="BJ123" s="250"/>
      <c r="BK123" s="250"/>
      <c r="BL123" s="250"/>
      <c r="BM123" s="250"/>
      <c r="BN123" s="250"/>
      <c r="BO123" s="976" t="s">
        <v>450</v>
      </c>
      <c r="BP123" s="1004"/>
      <c r="BQ123" s="1062">
        <v>9104869</v>
      </c>
      <c r="BR123" s="1063"/>
      <c r="BS123" s="1063"/>
      <c r="BT123" s="1063"/>
      <c r="BU123" s="1063"/>
      <c r="BV123" s="1063">
        <v>8801917</v>
      </c>
      <c r="BW123" s="1063"/>
      <c r="BX123" s="1063"/>
      <c r="BY123" s="1063"/>
      <c r="BZ123" s="1063"/>
      <c r="CA123" s="1063">
        <v>8811531</v>
      </c>
      <c r="CB123" s="1063"/>
      <c r="CC123" s="1063"/>
      <c r="CD123" s="1063"/>
      <c r="CE123" s="1063"/>
      <c r="CF123" s="1000"/>
      <c r="CG123" s="1001"/>
      <c r="CH123" s="1001"/>
      <c r="CI123" s="1001"/>
      <c r="CJ123" s="1002"/>
      <c r="CK123" s="1008"/>
      <c r="CL123" s="1009"/>
      <c r="CM123" s="1009"/>
      <c r="CN123" s="1009"/>
      <c r="CO123" s="1010"/>
      <c r="CP123" s="1018" t="s">
        <v>389</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29" customFormat="1" ht="26.25" customHeight="1" thickBot="1" x14ac:dyDescent="0.2">
      <c r="A124" s="1056"/>
      <c r="B124" s="948"/>
      <c r="C124" s="921" t="s">
        <v>439</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451</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452</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29" customFormat="1" ht="26.25" customHeight="1" x14ac:dyDescent="0.15">
      <c r="A125" s="1056"/>
      <c r="B125" s="948"/>
      <c r="C125" s="921" t="s">
        <v>441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1" t="s">
        <v>453</v>
      </c>
      <c r="CL125" s="1006"/>
      <c r="CM125" s="1006"/>
      <c r="CN125" s="1006"/>
      <c r="CO125" s="1007"/>
      <c r="CP125" s="928" t="s">
        <v>454</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29" customFormat="1" ht="26.25" customHeight="1" thickBot="1" x14ac:dyDescent="0.2">
      <c r="A126" s="1056"/>
      <c r="B126" s="948"/>
      <c r="C126" s="921" t="s">
        <v>443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2"/>
      <c r="CL126" s="1009"/>
      <c r="CM126" s="1009"/>
      <c r="CN126" s="1009"/>
      <c r="CO126" s="1010"/>
      <c r="CP126" s="921" t="s">
        <v>455</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29" customFormat="1" ht="26.25" customHeight="1" x14ac:dyDescent="0.15">
      <c r="A127" s="1057"/>
      <c r="B127" s="950"/>
      <c r="C127" s="972" t="s">
        <v>456</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370</v>
      </c>
      <c r="AB127" s="958"/>
      <c r="AC127" s="958"/>
      <c r="AD127" s="958"/>
      <c r="AE127" s="959"/>
      <c r="AF127" s="960">
        <v>268</v>
      </c>
      <c r="AG127" s="958"/>
      <c r="AH127" s="958"/>
      <c r="AI127" s="958"/>
      <c r="AJ127" s="959"/>
      <c r="AK127" s="960">
        <v>166</v>
      </c>
      <c r="AL127" s="958"/>
      <c r="AM127" s="958"/>
      <c r="AN127" s="958"/>
      <c r="AO127" s="959"/>
      <c r="AP127" s="961">
        <v>0</v>
      </c>
      <c r="AQ127" s="962"/>
      <c r="AR127" s="962"/>
      <c r="AS127" s="962"/>
      <c r="AT127" s="963"/>
      <c r="AU127" s="231"/>
      <c r="AV127" s="231"/>
      <c r="AW127" s="231"/>
      <c r="AX127" s="1030" t="s">
        <v>457</v>
      </c>
      <c r="AY127" s="1031"/>
      <c r="AZ127" s="1031"/>
      <c r="BA127" s="1031"/>
      <c r="BB127" s="1031"/>
      <c r="BC127" s="1031"/>
      <c r="BD127" s="1031"/>
      <c r="BE127" s="1032"/>
      <c r="BF127" s="1033" t="s">
        <v>458</v>
      </c>
      <c r="BG127" s="1031"/>
      <c r="BH127" s="1031"/>
      <c r="BI127" s="1031"/>
      <c r="BJ127" s="1031"/>
      <c r="BK127" s="1031"/>
      <c r="BL127" s="1032"/>
      <c r="BM127" s="1033" t="s">
        <v>459</v>
      </c>
      <c r="BN127" s="1031"/>
      <c r="BO127" s="1031"/>
      <c r="BP127" s="1031"/>
      <c r="BQ127" s="1031"/>
      <c r="BR127" s="1031"/>
      <c r="BS127" s="1032"/>
      <c r="BT127" s="1033" t="s">
        <v>460</v>
      </c>
      <c r="BU127" s="1031"/>
      <c r="BV127" s="1031"/>
      <c r="BW127" s="1031"/>
      <c r="BX127" s="1031"/>
      <c r="BY127" s="1031"/>
      <c r="BZ127" s="1054"/>
      <c r="CA127" s="231"/>
      <c r="CB127" s="231"/>
      <c r="CC127" s="231"/>
      <c r="CD127" s="254"/>
      <c r="CE127" s="254"/>
      <c r="CF127" s="254"/>
      <c r="CG127" s="231"/>
      <c r="CH127" s="231"/>
      <c r="CI127" s="231"/>
      <c r="CJ127" s="253"/>
      <c r="CK127" s="1022"/>
      <c r="CL127" s="1009"/>
      <c r="CM127" s="1009"/>
      <c r="CN127" s="1009"/>
      <c r="CO127" s="1010"/>
      <c r="CP127" s="921" t="s">
        <v>461</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29" customFormat="1" ht="26.25" customHeight="1" thickBot="1" x14ac:dyDescent="0.2">
      <c r="A128" s="1040" t="s">
        <v>462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463</v>
      </c>
      <c r="X128" s="1042"/>
      <c r="Y128" s="1042"/>
      <c r="Z128" s="1043"/>
      <c r="AA128" s="1044">
        <v>41821</v>
      </c>
      <c r="AB128" s="1045"/>
      <c r="AC128" s="1045"/>
      <c r="AD128" s="1045"/>
      <c r="AE128" s="1046"/>
      <c r="AF128" s="1047">
        <v>16336</v>
      </c>
      <c r="AG128" s="1045"/>
      <c r="AH128" s="1045"/>
      <c r="AI128" s="1045"/>
      <c r="AJ128" s="1046"/>
      <c r="AK128" s="1047">
        <v>12040</v>
      </c>
      <c r="AL128" s="1045"/>
      <c r="AM128" s="1045"/>
      <c r="AN128" s="1045"/>
      <c r="AO128" s="1046"/>
      <c r="AP128" s="1048"/>
      <c r="AQ128" s="1049"/>
      <c r="AR128" s="1049"/>
      <c r="AS128" s="1049"/>
      <c r="AT128" s="1050"/>
      <c r="AU128" s="231"/>
      <c r="AV128" s="231"/>
      <c r="AW128" s="231"/>
      <c r="AX128" s="895" t="s">
        <v>464</v>
      </c>
      <c r="AY128" s="896"/>
      <c r="AZ128" s="896"/>
      <c r="BA128" s="896"/>
      <c r="BB128" s="896"/>
      <c r="BC128" s="896"/>
      <c r="BD128" s="896"/>
      <c r="BE128" s="897"/>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5"/>
      <c r="CA128" s="254"/>
      <c r="CB128" s="254"/>
      <c r="CC128" s="254"/>
      <c r="CD128" s="254"/>
      <c r="CE128" s="254"/>
      <c r="CF128" s="254"/>
      <c r="CG128" s="231"/>
      <c r="CH128" s="231"/>
      <c r="CI128" s="231"/>
      <c r="CJ128" s="253"/>
      <c r="CK128" s="1023"/>
      <c r="CL128" s="1024"/>
      <c r="CM128" s="1024"/>
      <c r="CN128" s="1024"/>
      <c r="CO128" s="1025"/>
      <c r="CP128" s="1034" t="s">
        <v>465</v>
      </c>
      <c r="CQ128" s="725"/>
      <c r="CR128" s="725"/>
      <c r="CS128" s="725"/>
      <c r="CT128" s="725"/>
      <c r="CU128" s="725"/>
      <c r="CV128" s="725"/>
      <c r="CW128" s="725"/>
      <c r="CX128" s="725"/>
      <c r="CY128" s="725"/>
      <c r="CZ128" s="725"/>
      <c r="DA128" s="725"/>
      <c r="DB128" s="725"/>
      <c r="DC128" s="725"/>
      <c r="DD128" s="725"/>
      <c r="DE128" s="725"/>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29"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466</v>
      </c>
      <c r="X129" s="1070"/>
      <c r="Y129" s="1070"/>
      <c r="Z129" s="1071"/>
      <c r="AA129" s="957">
        <v>3932122</v>
      </c>
      <c r="AB129" s="958"/>
      <c r="AC129" s="958"/>
      <c r="AD129" s="958"/>
      <c r="AE129" s="959"/>
      <c r="AF129" s="960">
        <v>3846723</v>
      </c>
      <c r="AG129" s="958"/>
      <c r="AH129" s="958"/>
      <c r="AI129" s="958"/>
      <c r="AJ129" s="959"/>
      <c r="AK129" s="960">
        <v>3849246</v>
      </c>
      <c r="AL129" s="958"/>
      <c r="AM129" s="958"/>
      <c r="AN129" s="958"/>
      <c r="AO129" s="959"/>
      <c r="AP129" s="1072"/>
      <c r="AQ129" s="1073"/>
      <c r="AR129" s="1073"/>
      <c r="AS129" s="1073"/>
      <c r="AT129" s="1074"/>
      <c r="AU129" s="232"/>
      <c r="AV129" s="232"/>
      <c r="AW129" s="232"/>
      <c r="AX129" s="1064" t="s">
        <v>467</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33" t="s">
        <v>468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469</v>
      </c>
      <c r="X130" s="1070"/>
      <c r="Y130" s="1070"/>
      <c r="Z130" s="1071"/>
      <c r="AA130" s="957">
        <v>517978</v>
      </c>
      <c r="AB130" s="958"/>
      <c r="AC130" s="958"/>
      <c r="AD130" s="958"/>
      <c r="AE130" s="959"/>
      <c r="AF130" s="960">
        <v>524976</v>
      </c>
      <c r="AG130" s="958"/>
      <c r="AH130" s="958"/>
      <c r="AI130" s="958"/>
      <c r="AJ130" s="959"/>
      <c r="AK130" s="960">
        <v>500460</v>
      </c>
      <c r="AL130" s="958"/>
      <c r="AM130" s="958"/>
      <c r="AN130" s="958"/>
      <c r="AO130" s="959"/>
      <c r="AP130" s="1072"/>
      <c r="AQ130" s="1073"/>
      <c r="AR130" s="1073"/>
      <c r="AS130" s="1073"/>
      <c r="AT130" s="1074"/>
      <c r="AU130" s="232"/>
      <c r="AV130" s="232"/>
      <c r="AW130" s="232"/>
      <c r="AX130" s="1064" t="s">
        <v>470</v>
      </c>
      <c r="AY130" s="922"/>
      <c r="AZ130" s="922"/>
      <c r="BA130" s="922"/>
      <c r="BB130" s="922"/>
      <c r="BC130" s="922"/>
      <c r="BD130" s="922"/>
      <c r="BE130" s="923"/>
      <c r="BF130" s="1100">
        <v>6.1</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471</v>
      </c>
      <c r="X131" s="1107"/>
      <c r="Y131" s="1107"/>
      <c r="Z131" s="1108"/>
      <c r="AA131" s="1003">
        <v>3414144</v>
      </c>
      <c r="AB131" s="985"/>
      <c r="AC131" s="985"/>
      <c r="AD131" s="985"/>
      <c r="AE131" s="986"/>
      <c r="AF131" s="984">
        <v>3321747</v>
      </c>
      <c r="AG131" s="985"/>
      <c r="AH131" s="985"/>
      <c r="AI131" s="985"/>
      <c r="AJ131" s="986"/>
      <c r="AK131" s="984">
        <v>3348786</v>
      </c>
      <c r="AL131" s="985"/>
      <c r="AM131" s="985"/>
      <c r="AN131" s="985"/>
      <c r="AO131" s="986"/>
      <c r="AP131" s="1109"/>
      <c r="AQ131" s="1110"/>
      <c r="AR131" s="1110"/>
      <c r="AS131" s="1110"/>
      <c r="AT131" s="1111"/>
      <c r="AU131" s="232"/>
      <c r="AV131" s="232"/>
      <c r="AW131" s="232"/>
      <c r="AX131" s="1082" t="s">
        <v>472</v>
      </c>
      <c r="AY131" s="725"/>
      <c r="AZ131" s="725"/>
      <c r="BA131" s="725"/>
      <c r="BB131" s="725"/>
      <c r="BC131" s="725"/>
      <c r="BD131" s="725"/>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89" t="s">
        <v>473</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474</v>
      </c>
      <c r="W132" s="1093"/>
      <c r="X132" s="1093"/>
      <c r="Y132" s="1093"/>
      <c r="Z132" s="1094"/>
      <c r="AA132" s="1095">
        <v>6.079064035</v>
      </c>
      <c r="AB132" s="1096"/>
      <c r="AC132" s="1096"/>
      <c r="AD132" s="1096"/>
      <c r="AE132" s="1097"/>
      <c r="AF132" s="1098">
        <v>6.4189717039999996</v>
      </c>
      <c r="AG132" s="1096"/>
      <c r="AH132" s="1096"/>
      <c r="AI132" s="1096"/>
      <c r="AJ132" s="1097"/>
      <c r="AK132" s="1098">
        <v>6.0091925850000001</v>
      </c>
      <c r="AL132" s="1096"/>
      <c r="AM132" s="1096"/>
      <c r="AN132" s="1096"/>
      <c r="AO132" s="1097"/>
      <c r="AP132" s="1000"/>
      <c r="AQ132" s="1001"/>
      <c r="AR132" s="1001"/>
      <c r="AS132" s="1001"/>
      <c r="AT132" s="109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475</v>
      </c>
      <c r="W133" s="1076"/>
      <c r="X133" s="1076"/>
      <c r="Y133" s="1076"/>
      <c r="Z133" s="1077"/>
      <c r="AA133" s="1078">
        <v>6.5</v>
      </c>
      <c r="AB133" s="1079"/>
      <c r="AC133" s="1079"/>
      <c r="AD133" s="1079"/>
      <c r="AE133" s="1080"/>
      <c r="AF133" s="1078">
        <v>6.2</v>
      </c>
      <c r="AG133" s="1079"/>
      <c r="AH133" s="1079"/>
      <c r="AI133" s="1079"/>
      <c r="AJ133" s="1080"/>
      <c r="AK133" s="1078">
        <v>6.1</v>
      </c>
      <c r="AL133" s="1079"/>
      <c r="AM133" s="1079"/>
      <c r="AN133" s="1079"/>
      <c r="AO133" s="1080"/>
      <c r="AP133" s="1027"/>
      <c r="AQ133" s="1028"/>
      <c r="AR133" s="1028"/>
      <c r="AS133" s="1028"/>
      <c r="AT133" s="1081"/>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CQH8l+q0UVZXAGa479xLMHWFXhzfZYr4lpQumEub+y1AWEmvnWnaNdIKtbE2iUhoLDz6Agx4TfRZpL9pgcVgWQ==" saltValue="Q5/xiB1cTizUvTHZYDb5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L73" sqref="AL73"/>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476</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KoFA79hnZepMaBuaCFAzbycZRtCVgm6knnMptUvjxH8f9Th7PYQfPfOv5b4p2eJsXTigz+QlVq4xLLM9Sp6vhQ==" saltValue="gujSsf/jxukvMEohO3sp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4"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dXKY8N6O4S0UX4vTrWWdKe9tb79NF8JjUZHtZnp6i3FXT/halaCPKJFgkxi+sNJViyoiSSw4KGLKVfkVIjhQ==" saltValue="/7i9YsUMXi05JY0iuZlv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3" workbookViewId="0">
      <selection activeCell="AP21" sqref="AP21"/>
    </sheetView>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478</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3" t="s">
        <v>479</v>
      </c>
      <c r="AP7" s="271"/>
      <c r="AQ7" s="272" t="s">
        <v>480</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4"/>
      <c r="AP8" s="277" t="s">
        <v>481</v>
      </c>
      <c r="AQ8" s="278" t="s">
        <v>482</v>
      </c>
      <c r="AR8" s="279" t="s">
        <v>483</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5" t="s">
        <v>484</v>
      </c>
      <c r="AL9" s="1116"/>
      <c r="AM9" s="1116"/>
      <c r="AN9" s="1117"/>
      <c r="AO9" s="280">
        <v>914742</v>
      </c>
      <c r="AP9" s="280">
        <v>241420</v>
      </c>
      <c r="AQ9" s="281">
        <v>243450</v>
      </c>
      <c r="AR9" s="282">
        <v>-0.8</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5" t="s">
        <v>485</v>
      </c>
      <c r="AL10" s="1116"/>
      <c r="AM10" s="1116"/>
      <c r="AN10" s="1117"/>
      <c r="AO10" s="283">
        <v>163726</v>
      </c>
      <c r="AP10" s="283">
        <v>43211</v>
      </c>
      <c r="AQ10" s="284">
        <v>36828</v>
      </c>
      <c r="AR10" s="285">
        <v>17.3</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5" t="s">
        <v>486</v>
      </c>
      <c r="AL11" s="1116"/>
      <c r="AM11" s="1116"/>
      <c r="AN11" s="1117"/>
      <c r="AO11" s="283" t="s">
        <v>487</v>
      </c>
      <c r="AP11" s="283" t="s">
        <v>487</v>
      </c>
      <c r="AQ11" s="284">
        <v>2575</v>
      </c>
      <c r="AR11" s="285" t="s">
        <v>487</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5" t="s">
        <v>488</v>
      </c>
      <c r="AL12" s="1116"/>
      <c r="AM12" s="1116"/>
      <c r="AN12" s="1117"/>
      <c r="AO12" s="283" t="s">
        <v>487</v>
      </c>
      <c r="AP12" s="283" t="s">
        <v>487</v>
      </c>
      <c r="AQ12" s="284" t="s">
        <v>487</v>
      </c>
      <c r="AR12" s="285" t="s">
        <v>487</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5" t="s">
        <v>489</v>
      </c>
      <c r="AL13" s="1116"/>
      <c r="AM13" s="1116"/>
      <c r="AN13" s="1117"/>
      <c r="AO13" s="283">
        <v>29333</v>
      </c>
      <c r="AP13" s="283">
        <v>7742</v>
      </c>
      <c r="AQ13" s="284">
        <v>11862</v>
      </c>
      <c r="AR13" s="285">
        <v>-34.700000000000003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5" t="s">
        <v>490</v>
      </c>
      <c r="AL14" s="1116"/>
      <c r="AM14" s="1116"/>
      <c r="AN14" s="1117"/>
      <c r="AO14" s="283">
        <v>14660</v>
      </c>
      <c r="AP14" s="283">
        <v>3869</v>
      </c>
      <c r="AQ14" s="284">
        <v>4647</v>
      </c>
      <c r="AR14" s="285">
        <v>-16.7</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18" t="s">
        <v>491</v>
      </c>
      <c r="AL15" s="1119"/>
      <c r="AM15" s="1119"/>
      <c r="AN15" s="1120"/>
      <c r="AO15" s="283">
        <v>-38862</v>
      </c>
      <c r="AP15" s="283">
        <v>-10257</v>
      </c>
      <c r="AQ15" s="284">
        <v>-13358</v>
      </c>
      <c r="AR15" s="285">
        <v>-23.2</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18" t="s">
        <v>177</v>
      </c>
      <c r="AL16" s="1119"/>
      <c r="AM16" s="1119"/>
      <c r="AN16" s="1120"/>
      <c r="AO16" s="283">
        <v>1083599</v>
      </c>
      <c r="AP16" s="283">
        <v>285985</v>
      </c>
      <c r="AQ16" s="284">
        <v>286004</v>
      </c>
      <c r="AR16" s="285">
        <v>0</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492</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493</v>
      </c>
      <c r="AP20" s="292" t="s">
        <v>494</v>
      </c>
      <c r="AQ20" s="293" t="s">
        <v>495</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1" t="s">
        <v>496</v>
      </c>
      <c r="AL21" s="1122"/>
      <c r="AM21" s="1122"/>
      <c r="AN21" s="1123"/>
      <c r="AO21" s="296">
        <v>26.92</v>
      </c>
      <c r="AP21" s="297">
        <v>24.25</v>
      </c>
      <c r="AQ21" s="298">
        <v>2.67</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1" t="s">
        <v>497</v>
      </c>
      <c r="AL22" s="1122"/>
      <c r="AM22" s="1122"/>
      <c r="AN22" s="1123"/>
      <c r="AO22" s="301">
        <v>95.4</v>
      </c>
      <c r="AP22" s="302">
        <v>95.4</v>
      </c>
      <c r="AQ22" s="303">
        <v>0</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12" t="s">
        <v>498</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6"/>
    </row>
    <row r="27" spans="1:46" x14ac:dyDescent="0.15">
      <c r="A27" s="308"/>
      <c r="AO27" s="261"/>
      <c r="AP27" s="261"/>
      <c r="AQ27" s="261"/>
      <c r="AR27" s="261"/>
      <c r="AS27" s="261"/>
      <c r="AT27" s="261"/>
    </row>
    <row r="28" spans="1:46" ht="17.25" x14ac:dyDescent="0.15">
      <c r="A28" s="262" t="s">
        <v>499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500</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3" t="s">
        <v>479</v>
      </c>
      <c r="AP30" s="271"/>
      <c r="AQ30" s="272" t="s">
        <v>480</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4"/>
      <c r="AP31" s="277" t="s">
        <v>481</v>
      </c>
      <c r="AQ31" s="278" t="s">
        <v>482</v>
      </c>
      <c r="AR31" s="279" t="s">
        <v>483</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9" t="s">
        <v>501</v>
      </c>
      <c r="AL32" s="1130"/>
      <c r="AM32" s="1130"/>
      <c r="AN32" s="1131"/>
      <c r="AO32" s="311">
        <v>600678</v>
      </c>
      <c r="AP32" s="311">
        <v>158532</v>
      </c>
      <c r="AQ32" s="312">
        <v>167387</v>
      </c>
      <c r="AR32" s="313">
        <v>-5.3</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9" t="s">
        <v>502</v>
      </c>
      <c r="AL33" s="1130"/>
      <c r="AM33" s="1130"/>
      <c r="AN33" s="1131"/>
      <c r="AO33" s="311" t="s">
        <v>487</v>
      </c>
      <c r="AP33" s="311" t="s">
        <v>487</v>
      </c>
      <c r="AQ33" s="312" t="s">
        <v>487</v>
      </c>
      <c r="AR33" s="313" t="s">
        <v>487</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9" t="s">
        <v>503</v>
      </c>
      <c r="AL34" s="1130"/>
      <c r="AM34" s="1130"/>
      <c r="AN34" s="1131"/>
      <c r="AO34" s="311" t="s">
        <v>487</v>
      </c>
      <c r="AP34" s="311" t="s">
        <v>487</v>
      </c>
      <c r="AQ34" s="312">
        <v>5</v>
      </c>
      <c r="AR34" s="313" t="s">
        <v>487</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9" t="s">
        <v>504</v>
      </c>
      <c r="AL35" s="1130"/>
      <c r="AM35" s="1130"/>
      <c r="AN35" s="1131"/>
      <c r="AO35" s="311">
        <v>112891</v>
      </c>
      <c r="AP35" s="311">
        <v>29794</v>
      </c>
      <c r="AQ35" s="312">
        <v>34589</v>
      </c>
      <c r="AR35" s="313">
        <v>-13.9</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9" t="s">
        <v>505</v>
      </c>
      <c r="AL36" s="1130"/>
      <c r="AM36" s="1130"/>
      <c r="AN36" s="1131"/>
      <c r="AO36" s="311" t="s">
        <v>487</v>
      </c>
      <c r="AP36" s="311" t="s">
        <v>487</v>
      </c>
      <c r="AQ36" s="312">
        <v>2508</v>
      </c>
      <c r="AR36" s="313" t="s">
        <v>487</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9" t="s">
        <v>506</v>
      </c>
      <c r="AL37" s="1130"/>
      <c r="AM37" s="1130"/>
      <c r="AN37" s="1131"/>
      <c r="AO37" s="311">
        <v>166</v>
      </c>
      <c r="AP37" s="311">
        <v>44</v>
      </c>
      <c r="AQ37" s="312">
        <v>1525</v>
      </c>
      <c r="AR37" s="313">
        <v>-97.1</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2" t="s">
        <v>507</v>
      </c>
      <c r="AL38" s="1133"/>
      <c r="AM38" s="1133"/>
      <c r="AN38" s="1134"/>
      <c r="AO38" s="314" t="s">
        <v>487</v>
      </c>
      <c r="AP38" s="314" t="s">
        <v>487</v>
      </c>
      <c r="AQ38" s="315">
        <v>44</v>
      </c>
      <c r="AR38" s="303" t="s">
        <v>487</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2" t="s">
        <v>508</v>
      </c>
      <c r="AL39" s="1133"/>
      <c r="AM39" s="1133"/>
      <c r="AN39" s="1134"/>
      <c r="AO39" s="311">
        <v>-12040</v>
      </c>
      <c r="AP39" s="311">
        <v>-3178</v>
      </c>
      <c r="AQ39" s="312">
        <v>-7489</v>
      </c>
      <c r="AR39" s="313">
        <v>-57.6</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9" t="s">
        <v>509</v>
      </c>
      <c r="AL40" s="1130"/>
      <c r="AM40" s="1130"/>
      <c r="AN40" s="1131"/>
      <c r="AO40" s="311">
        <v>-500460</v>
      </c>
      <c r="AP40" s="311">
        <v>-132082</v>
      </c>
      <c r="AQ40" s="312">
        <v>-138932</v>
      </c>
      <c r="AR40" s="313">
        <v>-4.9000000000000004</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5" t="s">
        <v>287</v>
      </c>
      <c r="AL41" s="1136"/>
      <c r="AM41" s="1136"/>
      <c r="AN41" s="1137"/>
      <c r="AO41" s="311">
        <v>201235</v>
      </c>
      <c r="AP41" s="311">
        <v>53110</v>
      </c>
      <c r="AQ41" s="312">
        <v>59636</v>
      </c>
      <c r="AR41" s="313">
        <v>-10.9</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511</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4" t="s">
        <v>479</v>
      </c>
      <c r="AN49" s="1126" t="s">
        <v>512</v>
      </c>
      <c r="AO49" s="1127"/>
      <c r="AP49" s="1127"/>
      <c r="AQ49" s="1127"/>
      <c r="AR49" s="1128"/>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5"/>
      <c r="AN50" s="327" t="s">
        <v>513</v>
      </c>
      <c r="AO50" s="328" t="s">
        <v>514</v>
      </c>
      <c r="AP50" s="329" t="s">
        <v>515</v>
      </c>
      <c r="AQ50" s="330" t="s">
        <v>516</v>
      </c>
      <c r="AR50" s="331" t="s">
        <v>517</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518</v>
      </c>
      <c r="AL51" s="324"/>
      <c r="AM51" s="332">
        <v>715307</v>
      </c>
      <c r="AN51" s="333">
        <v>168545</v>
      </c>
      <c r="AO51" s="334">
        <v>-8.8000000000000007</v>
      </c>
      <c r="AP51" s="335">
        <v>268375</v>
      </c>
      <c r="AQ51" s="336">
        <v>-1.2</v>
      </c>
      <c r="AR51" s="337">
        <v>-7.6</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519</v>
      </c>
      <c r="AM52" s="340">
        <v>281810</v>
      </c>
      <c r="AN52" s="341">
        <v>66402</v>
      </c>
      <c r="AO52" s="342">
        <v>-25.1</v>
      </c>
      <c r="AP52" s="343">
        <v>119602</v>
      </c>
      <c r="AQ52" s="344">
        <v>1.5</v>
      </c>
      <c r="AR52" s="345">
        <v>-26.6</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520</v>
      </c>
      <c r="AL53" s="324"/>
      <c r="AM53" s="332">
        <v>1166778</v>
      </c>
      <c r="AN53" s="333">
        <v>283750</v>
      </c>
      <c r="AO53" s="334">
        <v>68.400000000000006</v>
      </c>
      <c r="AP53" s="335">
        <v>301035</v>
      </c>
      <c r="AQ53" s="336">
        <v>12.2</v>
      </c>
      <c r="AR53" s="337">
        <v>56.2</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519</v>
      </c>
      <c r="AM54" s="340">
        <v>313978</v>
      </c>
      <c r="AN54" s="341">
        <v>76357</v>
      </c>
      <c r="AO54" s="342">
        <v>15</v>
      </c>
      <c r="AP54" s="343">
        <v>154376</v>
      </c>
      <c r="AQ54" s="344">
        <v>29.1</v>
      </c>
      <c r="AR54" s="345">
        <v>-14.1</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521</v>
      </c>
      <c r="AL55" s="324"/>
      <c r="AM55" s="332">
        <v>851778</v>
      </c>
      <c r="AN55" s="333">
        <v>213425</v>
      </c>
      <c r="AO55" s="334">
        <v>-24.8</v>
      </c>
      <c r="AP55" s="335">
        <v>277467</v>
      </c>
      <c r="AQ55" s="336">
        <v>-7.8</v>
      </c>
      <c r="AR55" s="337">
        <v>-17</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519</v>
      </c>
      <c r="AM56" s="340">
        <v>371486</v>
      </c>
      <c r="AN56" s="341">
        <v>93081</v>
      </c>
      <c r="AO56" s="342">
        <v>21.9</v>
      </c>
      <c r="AP56" s="343">
        <v>128378</v>
      </c>
      <c r="AQ56" s="344">
        <v>-16.8</v>
      </c>
      <c r="AR56" s="345">
        <v>38.700000000000003</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522</v>
      </c>
      <c r="AL57" s="324"/>
      <c r="AM57" s="332">
        <v>752695</v>
      </c>
      <c r="AN57" s="333">
        <v>193495</v>
      </c>
      <c r="AO57" s="334">
        <v>-9.3000000000000007</v>
      </c>
      <c r="AP57" s="335">
        <v>282256</v>
      </c>
      <c r="AQ57" s="336">
        <v>1.7</v>
      </c>
      <c r="AR57" s="337">
        <v>-11</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519</v>
      </c>
      <c r="AM58" s="340">
        <v>420111</v>
      </c>
      <c r="AN58" s="341">
        <v>107998</v>
      </c>
      <c r="AO58" s="342">
        <v>16</v>
      </c>
      <c r="AP58" s="343">
        <v>145453</v>
      </c>
      <c r="AQ58" s="344">
        <v>13.3</v>
      </c>
      <c r="AR58" s="345">
        <v>2.7</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523</v>
      </c>
      <c r="AL59" s="324"/>
      <c r="AM59" s="332">
        <v>688664</v>
      </c>
      <c r="AN59" s="333">
        <v>181753</v>
      </c>
      <c r="AO59" s="334">
        <v>-6.1</v>
      </c>
      <c r="AP59" s="335">
        <v>295341</v>
      </c>
      <c r="AQ59" s="336">
        <v>4.5999999999999996</v>
      </c>
      <c r="AR59" s="337">
        <v>-10.7</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519</v>
      </c>
      <c r="AM60" s="340">
        <v>289791</v>
      </c>
      <c r="AN60" s="341">
        <v>76482</v>
      </c>
      <c r="AO60" s="342">
        <v>-29.2</v>
      </c>
      <c r="AP60" s="343">
        <v>137402</v>
      </c>
      <c r="AQ60" s="344">
        <v>-5.5</v>
      </c>
      <c r="AR60" s="345">
        <v>-23.7</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524</v>
      </c>
      <c r="AL61" s="346"/>
      <c r="AM61" s="347">
        <v>835044</v>
      </c>
      <c r="AN61" s="348">
        <v>208194</v>
      </c>
      <c r="AO61" s="349">
        <v>3.9</v>
      </c>
      <c r="AP61" s="350">
        <v>284895</v>
      </c>
      <c r="AQ61" s="351">
        <v>1.9</v>
      </c>
      <c r="AR61" s="337">
        <v>2</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519</v>
      </c>
      <c r="AM62" s="340">
        <v>335435</v>
      </c>
      <c r="AN62" s="341">
        <v>84064</v>
      </c>
      <c r="AO62" s="342">
        <v>-0.3</v>
      </c>
      <c r="AP62" s="343">
        <v>137042</v>
      </c>
      <c r="AQ62" s="344">
        <v>4.3</v>
      </c>
      <c r="AR62" s="345">
        <v>-4.5999999999999996</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BudLqppCcidO/NJ4gmz6eSpOJVRhwguWsHiZpKswGof2GNetnN7hoRsYO7nbf+pGPf+5c9DrAwzOqI9GnG9DaA==" saltValue="SF+8aFzhpiHrjycaNh2i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37" zoomScaleNormal="100" zoomScaleSheetLayoutView="55" workbookViewId="0">
      <selection activeCell="AE67" sqref="AE67"/>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476</v>
      </c>
    </row>
    <row r="120" spans="125:125" ht="13.5" hidden="1" customHeight="1" x14ac:dyDescent="0.15"/>
    <row r="121" spans="125:125" ht="13.5" hidden="1" customHeight="1" x14ac:dyDescent="0.15">
      <c r="DU121" s="258"/>
    </row>
  </sheetData>
  <sheetProtection algorithmName="SHA-512" hashValue="yBSCtEkCV9L0Tgv0jgARLxWu16EYca+2SBYsLJu4W4S2lZZa1C2jM8ovcMOQ8SuzJPFL7AMRvPuxBeUc5AcIFQ==" saltValue="3z5RefO3P7BhJmuZ25k4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sheetData>
  <sheetProtection algorithmName="SHA-512" hashValue="NPrijQ69aO9JFms8XH5NVlgCHnXYCtcnF8rs6xTwXntJ/JjvFw7RZwHZcpaiQB8mtZkAuXoD1Vt/VW/Hogdxzg==" saltValue="iShl5IOH6JnEX4xT2IoY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8" t="s">
        <v>3</v>
      </c>
      <c r="D47" s="1138"/>
      <c r="E47" s="1139"/>
      <c r="F47" s="11">
        <v>29.72</v>
      </c>
      <c r="G47" s="12">
        <v>32.69</v>
      </c>
      <c r="H47" s="12">
        <v>33.79</v>
      </c>
      <c r="I47" s="12">
        <v>39.659999999999997</v>
      </c>
      <c r="J47" s="13">
        <v>46.85</v>
      </c>
    </row>
    <row r="48" spans="2:10" ht="57.75" customHeight="1" x14ac:dyDescent="0.15">
      <c r="B48" s="14"/>
      <c r="C48" s="1140" t="s">
        <v>4</v>
      </c>
      <c r="D48" s="1140"/>
      <c r="E48" s="1141"/>
      <c r="F48" s="15">
        <v>8.65</v>
      </c>
      <c r="G48" s="16">
        <v>8.68</v>
      </c>
      <c r="H48" s="16">
        <v>10.01</v>
      </c>
      <c r="I48" s="16">
        <v>14.43</v>
      </c>
      <c r="J48" s="17">
        <v>13.8</v>
      </c>
    </row>
    <row r="49" spans="2:10" ht="57.75" customHeight="1" thickBot="1" x14ac:dyDescent="0.2">
      <c r="B49" s="18"/>
      <c r="C49" s="1142" t="s">
        <v>5</v>
      </c>
      <c r="D49" s="1142"/>
      <c r="E49" s="1143"/>
      <c r="F49" s="19" t="s">
        <v>531</v>
      </c>
      <c r="G49" s="20">
        <v>0.38</v>
      </c>
      <c r="H49" s="20">
        <v>2.1</v>
      </c>
      <c r="I49" s="20">
        <v>4.2</v>
      </c>
      <c r="J49" s="21" t="s">
        <v>532</v>
      </c>
    </row>
    <row r="50" spans="2:10" x14ac:dyDescent="0.15"/>
  </sheetData>
  <sheetProtection algorithmName="SHA-512" hashValue="uK2pM/YOlG2tsCOubCNQyZumAm6lAWGoQXfre2psM78sQIi4hpwJmY4tAjLt/2Ans8dh59MtswbgBo0gTTZNhQ==" saltValue="FsbD/YIsD0uW/lv4RQ9k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A31" zoomScaleSheetLayoutView="100" workbookViewId="0">
      <selection activeCell="F38" sqref="F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0" t="s">
        <v>533</v>
      </c>
      <c r="D34" s="1150"/>
      <c r="E34" s="1151"/>
      <c r="F34" s="32">
        <v>8.64</v>
      </c>
      <c r="G34" s="33">
        <v>8.67</v>
      </c>
      <c r="H34" s="33">
        <v>10.01</v>
      </c>
      <c r="I34" s="33">
        <v>14.43</v>
      </c>
      <c r="J34" s="34">
        <v>13.8</v>
      </c>
      <c r="K34" s="22"/>
      <c r="L34" s="22"/>
      <c r="M34" s="22"/>
      <c r="N34" s="22"/>
      <c r="O34" s="22"/>
      <c r="P34" s="22"/>
    </row>
    <row r="35" spans="1:16" ht="39" customHeight="1" x14ac:dyDescent="0.15">
      <c r="A35" s="22"/>
      <c r="B35" s="35"/>
      <c r="C35" s="1144" t="s">
        <v>534</v>
      </c>
      <c r="D35" s="1145"/>
      <c r="E35" s="1146"/>
      <c r="F35" s="36">
        <v>9.6</v>
      </c>
      <c r="G35" s="37">
        <v>9.6300000000000008</v>
      </c>
      <c r="H35" s="37">
        <v>8.86</v>
      </c>
      <c r="I35" s="37">
        <v>9.41</v>
      </c>
      <c r="J35" s="38">
        <v>9.7899999999999991</v>
      </c>
      <c r="K35" s="22"/>
      <c r="L35" s="22"/>
      <c r="M35" s="22"/>
      <c r="N35" s="22"/>
      <c r="O35" s="22"/>
      <c r="P35" s="22"/>
    </row>
    <row r="36" spans="1:16" ht="39" customHeight="1" x14ac:dyDescent="0.15">
      <c r="A36" s="22"/>
      <c r="B36" s="35"/>
      <c r="C36" s="1144" t="s">
        <v>535</v>
      </c>
      <c r="D36" s="1145"/>
      <c r="E36" s="1146"/>
      <c r="F36" s="36">
        <v>0.02</v>
      </c>
      <c r="G36" s="37">
        <v>0.06</v>
      </c>
      <c r="H36" s="37">
        <v>7.0000000000000007E-2</v>
      </c>
      <c r="I36" s="37">
        <v>0</v>
      </c>
      <c r="J36" s="38">
        <v>0.05</v>
      </c>
      <c r="K36" s="22"/>
      <c r="L36" s="22"/>
      <c r="M36" s="22"/>
      <c r="N36" s="22"/>
      <c r="O36" s="22"/>
      <c r="P36" s="22"/>
    </row>
    <row r="37" spans="1:16" ht="39" customHeight="1" x14ac:dyDescent="0.15">
      <c r="A37" s="22"/>
      <c r="B37" s="35"/>
      <c r="C37" s="1144" t="s">
        <v>536</v>
      </c>
      <c r="D37" s="1145"/>
      <c r="E37" s="1146"/>
      <c r="F37" s="36">
        <v>0.49</v>
      </c>
      <c r="G37" s="37">
        <v>0.46</v>
      </c>
      <c r="H37" s="37">
        <v>0.19</v>
      </c>
      <c r="I37" s="37">
        <v>0.1</v>
      </c>
      <c r="J37" s="38">
        <v>0</v>
      </c>
      <c r="K37" s="22"/>
      <c r="L37" s="22"/>
      <c r="M37" s="22"/>
      <c r="N37" s="22"/>
      <c r="O37" s="22"/>
      <c r="P37" s="22"/>
    </row>
    <row r="38" spans="1:16" ht="39" customHeight="1" x14ac:dyDescent="0.15">
      <c r="A38" s="22"/>
      <c r="B38" s="35"/>
      <c r="C38" s="1144" t="s">
        <v>537</v>
      </c>
      <c r="D38" s="1145"/>
      <c r="E38" s="1146"/>
      <c r="F38" s="36">
        <v>0</v>
      </c>
      <c r="G38" s="37">
        <v>0</v>
      </c>
      <c r="H38" s="37">
        <v>0.02</v>
      </c>
      <c r="I38" s="37">
        <v>0</v>
      </c>
      <c r="J38" s="38">
        <v>0</v>
      </c>
      <c r="K38" s="22"/>
      <c r="L38" s="22"/>
      <c r="M38" s="22"/>
      <c r="N38" s="22"/>
      <c r="O38" s="22"/>
      <c r="P38" s="22"/>
    </row>
    <row r="39" spans="1:16" ht="39" customHeight="1" x14ac:dyDescent="0.15">
      <c r="A39" s="22"/>
      <c r="B39" s="35"/>
      <c r="C39" s="1144" t="s">
        <v>538</v>
      </c>
      <c r="D39" s="1145"/>
      <c r="E39" s="1146"/>
      <c r="F39" s="36">
        <v>0</v>
      </c>
      <c r="G39" s="37">
        <v>0</v>
      </c>
      <c r="H39" s="37">
        <v>0</v>
      </c>
      <c r="I39" s="37">
        <v>0</v>
      </c>
      <c r="J39" s="38">
        <v>0</v>
      </c>
      <c r="K39" s="22"/>
      <c r="L39" s="22"/>
      <c r="M39" s="22"/>
      <c r="N39" s="22"/>
      <c r="O39" s="22"/>
      <c r="P39" s="22"/>
    </row>
    <row r="40" spans="1:16" ht="39" customHeight="1" x14ac:dyDescent="0.15">
      <c r="A40" s="22"/>
      <c r="B40" s="35"/>
      <c r="C40" s="1144" t="s">
        <v>539</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540</v>
      </c>
      <c r="D42" s="1145"/>
      <c r="E42" s="1146"/>
      <c r="F42" s="36" t="s">
        <v>487</v>
      </c>
      <c r="G42" s="37" t="s">
        <v>487</v>
      </c>
      <c r="H42" s="37" t="s">
        <v>487</v>
      </c>
      <c r="I42" s="37" t="s">
        <v>487</v>
      </c>
      <c r="J42" s="38" t="s">
        <v>487</v>
      </c>
      <c r="K42" s="22"/>
      <c r="L42" s="22"/>
      <c r="M42" s="22"/>
      <c r="N42" s="22"/>
      <c r="O42" s="22"/>
      <c r="P42" s="22"/>
    </row>
    <row r="43" spans="1:16" ht="39" customHeight="1" thickBot="1" x14ac:dyDescent="0.2">
      <c r="A43" s="22"/>
      <c r="B43" s="40"/>
      <c r="C43" s="1147" t="s">
        <v>541</v>
      </c>
      <c r="D43" s="1148"/>
      <c r="E43" s="1149"/>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pMrzCA7EFhLbocpx67zwPtPoHaTYvl59DkJPA4OIIFcGDI24sGnCXOuKMPtWOem+16FKP37TogqsfpCZH1kA==" saltValue="5A6SwnpAtWDzLVKPR5IN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80" zoomScaleNormal="8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589</v>
      </c>
      <c r="L45" s="60">
        <v>598</v>
      </c>
      <c r="M45" s="60">
        <v>629</v>
      </c>
      <c r="N45" s="60">
        <v>623</v>
      </c>
      <c r="O45" s="61">
        <v>601</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487</v>
      </c>
      <c r="L46" s="64" t="s">
        <v>487</v>
      </c>
      <c r="M46" s="64" t="s">
        <v>487</v>
      </c>
      <c r="N46" s="64" t="s">
        <v>487</v>
      </c>
      <c r="O46" s="65" t="s">
        <v>487</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487</v>
      </c>
      <c r="L47" s="64" t="s">
        <v>487</v>
      </c>
      <c r="M47" s="64" t="s">
        <v>487</v>
      </c>
      <c r="N47" s="64" t="s">
        <v>487</v>
      </c>
      <c r="O47" s="65" t="s">
        <v>487</v>
      </c>
      <c r="P47" s="48"/>
      <c r="Q47" s="48"/>
      <c r="R47" s="48"/>
      <c r="S47" s="48"/>
      <c r="T47" s="48"/>
      <c r="U47" s="48"/>
    </row>
    <row r="48" spans="1:21" ht="30.75" customHeight="1" x14ac:dyDescent="0.15">
      <c r="A48" s="48"/>
      <c r="B48" s="1154"/>
      <c r="C48" s="1155"/>
      <c r="D48" s="62"/>
      <c r="E48" s="1160" t="s">
        <v>13</v>
      </c>
      <c r="F48" s="1160"/>
      <c r="G48" s="1160"/>
      <c r="H48" s="1160"/>
      <c r="I48" s="1160"/>
      <c r="J48" s="1161"/>
      <c r="K48" s="63">
        <v>142</v>
      </c>
      <c r="L48" s="64">
        <v>138</v>
      </c>
      <c r="M48" s="64">
        <v>138</v>
      </c>
      <c r="N48" s="64">
        <v>131</v>
      </c>
      <c r="O48" s="65">
        <v>113</v>
      </c>
      <c r="P48" s="48"/>
      <c r="Q48" s="48"/>
      <c r="R48" s="48"/>
      <c r="S48" s="48"/>
      <c r="T48" s="48"/>
      <c r="U48" s="48"/>
    </row>
    <row r="49" spans="1:21" ht="30.75" customHeight="1" x14ac:dyDescent="0.15">
      <c r="A49" s="48"/>
      <c r="B49" s="1154"/>
      <c r="C49" s="1155"/>
      <c r="D49" s="62"/>
      <c r="E49" s="1160" t="s">
        <v>14</v>
      </c>
      <c r="F49" s="1160"/>
      <c r="G49" s="1160"/>
      <c r="H49" s="1160"/>
      <c r="I49" s="1160"/>
      <c r="J49" s="1161"/>
      <c r="K49" s="63">
        <v>1</v>
      </c>
      <c r="L49" s="64" t="s">
        <v>487</v>
      </c>
      <c r="M49" s="64" t="s">
        <v>487</v>
      </c>
      <c r="N49" s="64" t="s">
        <v>487</v>
      </c>
      <c r="O49" s="65" t="s">
        <v>487</v>
      </c>
      <c r="P49" s="48"/>
      <c r="Q49" s="48"/>
      <c r="R49" s="48"/>
      <c r="S49" s="48"/>
      <c r="T49" s="48"/>
      <c r="U49" s="48"/>
    </row>
    <row r="50" spans="1:21" ht="30.75" customHeight="1" x14ac:dyDescent="0.15">
      <c r="A50" s="48"/>
      <c r="B50" s="1154"/>
      <c r="C50" s="1155"/>
      <c r="D50" s="62"/>
      <c r="E50" s="1160" t="s">
        <v>15</v>
      </c>
      <c r="F50" s="1160"/>
      <c r="G50" s="1160"/>
      <c r="H50" s="1160"/>
      <c r="I50" s="1160"/>
      <c r="J50" s="1161"/>
      <c r="K50" s="63">
        <v>1</v>
      </c>
      <c r="L50" s="64">
        <v>1</v>
      </c>
      <c r="M50" s="64">
        <v>0</v>
      </c>
      <c r="N50" s="64">
        <v>0</v>
      </c>
      <c r="O50" s="65">
        <v>0</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487</v>
      </c>
      <c r="L51" s="64">
        <v>0</v>
      </c>
      <c r="M51" s="64" t="s">
        <v>487</v>
      </c>
      <c r="N51" s="64" t="s">
        <v>487</v>
      </c>
      <c r="O51" s="65" t="s">
        <v>487</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517</v>
      </c>
      <c r="L52" s="64">
        <v>544</v>
      </c>
      <c r="M52" s="64">
        <v>560</v>
      </c>
      <c r="N52" s="64">
        <v>541</v>
      </c>
      <c r="O52" s="65">
        <v>513</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216</v>
      </c>
      <c r="L53" s="69">
        <v>193</v>
      </c>
      <c r="M53" s="69">
        <v>207</v>
      </c>
      <c r="N53" s="69">
        <v>213</v>
      </c>
      <c r="O53" s="70">
        <v>201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8" t="s">
        <v>24</v>
      </c>
      <c r="C58" s="1169"/>
      <c r="D58" s="1174" t="s">
        <v>25</v>
      </c>
      <c r="E58" s="1175"/>
      <c r="F58" s="1175"/>
      <c r="G58" s="1175"/>
      <c r="H58" s="1175"/>
      <c r="I58" s="1175"/>
      <c r="J58" s="1176"/>
      <c r="K58" s="83">
        <v>0</v>
      </c>
      <c r="L58" s="84">
        <v>0</v>
      </c>
      <c r="M58" s="84">
        <v>0</v>
      </c>
      <c r="N58" s="84">
        <v>0</v>
      </c>
      <c r="O58" s="85">
        <v>0</v>
      </c>
    </row>
    <row r="59" spans="1:21" ht="31.5" customHeight="1" x14ac:dyDescent="0.15">
      <c r="B59" s="1170"/>
      <c r="C59" s="1171"/>
      <c r="D59" s="1177" t="s">
        <v>26</v>
      </c>
      <c r="E59" s="1178"/>
      <c r="F59" s="1178"/>
      <c r="G59" s="1178"/>
      <c r="H59" s="1178"/>
      <c r="I59" s="1178"/>
      <c r="J59" s="1179"/>
      <c r="K59" s="86">
        <v>512</v>
      </c>
      <c r="L59" s="86">
        <v>512</v>
      </c>
      <c r="M59" s="86">
        <v>512</v>
      </c>
      <c r="N59" s="86">
        <v>512</v>
      </c>
      <c r="O59" s="87">
        <v>525</v>
      </c>
    </row>
    <row r="60" spans="1:21" ht="31.5" customHeight="1" thickBot="1" x14ac:dyDescent="0.2">
      <c r="B60" s="1172"/>
      <c r="C60" s="1173"/>
      <c r="D60" s="1180" t="s">
        <v>27</v>
      </c>
      <c r="E60" s="1181"/>
      <c r="F60" s="1181"/>
      <c r="G60" s="1181"/>
      <c r="H60" s="1181"/>
      <c r="I60" s="1181"/>
      <c r="J60" s="1182"/>
      <c r="K60" s="88">
        <v>0</v>
      </c>
      <c r="L60" s="89">
        <v>0</v>
      </c>
      <c r="M60" s="89">
        <v>0</v>
      </c>
      <c r="N60" s="89">
        <v>0</v>
      </c>
      <c r="O60" s="90">
        <v>13</v>
      </c>
    </row>
    <row r="61" spans="1:21" ht="24" customHeight="1" x14ac:dyDescent="0.15">
      <c r="B61" s="91"/>
      <c r="C61" s="91"/>
      <c r="D61" s="92" t="s">
        <v>28</v>
      </c>
      <c r="E61" s="93"/>
      <c r="F61" s="93"/>
      <c r="G61" s="93"/>
      <c r="H61" s="93"/>
      <c r="I61" s="93"/>
      <c r="J61" s="93"/>
      <c r="K61" s="93"/>
      <c r="L61" s="93"/>
      <c r="M61" s="93"/>
      <c r="N61" s="93"/>
      <c r="O61" s="93"/>
    </row>
    <row r="62" spans="1:21" ht="24" customHeight="1" x14ac:dyDescent="0.15">
      <c r="B62" s="94"/>
      <c r="C62" s="94"/>
      <c r="D62" s="92" t="s">
        <v>29</v>
      </c>
      <c r="E62" s="93"/>
      <c r="F62" s="93"/>
      <c r="G62" s="93"/>
      <c r="H62" s="93"/>
      <c r="I62" s="93"/>
      <c r="J62" s="93"/>
      <c r="K62" s="93"/>
      <c r="L62" s="93"/>
      <c r="M62" s="93"/>
      <c r="N62" s="93"/>
      <c r="O62" s="93"/>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PBlsfl0FKlLoQJnftJhomiewUN/8AH0m3PyzOgIWZuw8u5WqxSAIGRaqLYvy+Vs4UQGT7gJuAEOEd2t3oCghg==" saltValue="+aWah6BQjc3U+Cm7SMib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5" customWidth="1"/>
    <col min="2" max="3" width="12.625" style="95" customWidth="1"/>
    <col min="4" max="4" width="11.625" style="95" customWidth="1"/>
    <col min="5" max="8" width="10.375" style="95" customWidth="1"/>
    <col min="9" max="13" width="16.375" style="95" customWidth="1"/>
    <col min="14" max="19" width="12.625" style="95" customWidth="1"/>
    <col min="20" max="16384" width="0" style="9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6" t="s">
        <v>7</v>
      </c>
    </row>
    <row r="40" spans="2:13" ht="27.75" customHeight="1" thickBot="1" x14ac:dyDescent="0.2">
      <c r="B40" s="97" t="s">
        <v>8</v>
      </c>
      <c r="C40" s="98"/>
      <c r="D40" s="98"/>
      <c r="E40" s="99"/>
      <c r="F40" s="99"/>
      <c r="G40" s="99"/>
      <c r="H40" s="100" t="s">
        <v>2</v>
      </c>
      <c r="I40" s="101" t="s">
        <v>526</v>
      </c>
      <c r="J40" s="102" t="s">
        <v>527</v>
      </c>
      <c r="K40" s="102" t="s">
        <v>528</v>
      </c>
      <c r="L40" s="102" t="s">
        <v>529</v>
      </c>
      <c r="M40" s="103" t="s">
        <v>530</v>
      </c>
    </row>
    <row r="41" spans="2:13" ht="27.75" customHeight="1" x14ac:dyDescent="0.15">
      <c r="B41" s="1183" t="s">
        <v>30</v>
      </c>
      <c r="C41" s="1184"/>
      <c r="D41" s="104"/>
      <c r="E41" s="1189" t="s">
        <v>31</v>
      </c>
      <c r="F41" s="1189"/>
      <c r="G41" s="1189"/>
      <c r="H41" s="1190"/>
      <c r="I41" s="354">
        <v>5336</v>
      </c>
      <c r="J41" s="355">
        <v>5313</v>
      </c>
      <c r="K41" s="355">
        <v>5075</v>
      </c>
      <c r="L41" s="355">
        <v>4647</v>
      </c>
      <c r="M41" s="356">
        <v>4312</v>
      </c>
    </row>
    <row r="42" spans="2:13" ht="27.75" customHeight="1" x14ac:dyDescent="0.15">
      <c r="B42" s="1185"/>
      <c r="C42" s="1186"/>
      <c r="D42" s="105"/>
      <c r="E42" s="1191" t="s">
        <v>32</v>
      </c>
      <c r="F42" s="1191"/>
      <c r="G42" s="1191"/>
      <c r="H42" s="1192"/>
      <c r="I42" s="357">
        <v>14</v>
      </c>
      <c r="J42" s="358">
        <v>9</v>
      </c>
      <c r="K42" s="358">
        <v>5</v>
      </c>
      <c r="L42" s="358">
        <v>179</v>
      </c>
      <c r="M42" s="359">
        <v>166</v>
      </c>
    </row>
    <row r="43" spans="2:13" ht="27.75" customHeight="1" x14ac:dyDescent="0.15">
      <c r="B43" s="1185"/>
      <c r="C43" s="1186"/>
      <c r="D43" s="105"/>
      <c r="E43" s="1191" t="s">
        <v>33</v>
      </c>
      <c r="F43" s="1191"/>
      <c r="G43" s="1191"/>
      <c r="H43" s="1192"/>
      <c r="I43" s="357">
        <v>775</v>
      </c>
      <c r="J43" s="358">
        <v>670</v>
      </c>
      <c r="K43" s="358">
        <v>580</v>
      </c>
      <c r="L43" s="358">
        <v>472</v>
      </c>
      <c r="M43" s="359">
        <v>393</v>
      </c>
    </row>
    <row r="44" spans="2:13" ht="27.75" customHeight="1" x14ac:dyDescent="0.15">
      <c r="B44" s="1185"/>
      <c r="C44" s="1186"/>
      <c r="D44" s="105"/>
      <c r="E44" s="1191" t="s">
        <v>34</v>
      </c>
      <c r="F44" s="1191"/>
      <c r="G44" s="1191"/>
      <c r="H44" s="1192"/>
      <c r="I44" s="357" t="s">
        <v>487</v>
      </c>
      <c r="J44" s="358" t="s">
        <v>487</v>
      </c>
      <c r="K44" s="358" t="s">
        <v>487</v>
      </c>
      <c r="L44" s="358" t="s">
        <v>487</v>
      </c>
      <c r="M44" s="359" t="s">
        <v>487</v>
      </c>
    </row>
    <row r="45" spans="2:13" ht="27.75" customHeight="1" x14ac:dyDescent="0.15">
      <c r="B45" s="1185"/>
      <c r="C45" s="1186"/>
      <c r="D45" s="105"/>
      <c r="E45" s="1191" t="s">
        <v>35</v>
      </c>
      <c r="F45" s="1191"/>
      <c r="G45" s="1191"/>
      <c r="H45" s="1192"/>
      <c r="I45" s="357">
        <v>960</v>
      </c>
      <c r="J45" s="358">
        <v>921</v>
      </c>
      <c r="K45" s="358">
        <v>896</v>
      </c>
      <c r="L45" s="358">
        <v>887</v>
      </c>
      <c r="M45" s="359">
        <v>909</v>
      </c>
    </row>
    <row r="46" spans="2:13" ht="27.75" customHeight="1" x14ac:dyDescent="0.15">
      <c r="B46" s="1185"/>
      <c r="C46" s="1186"/>
      <c r="D46" s="106"/>
      <c r="E46" s="1191" t="s">
        <v>36</v>
      </c>
      <c r="F46" s="1191"/>
      <c r="G46" s="1191"/>
      <c r="H46" s="1192"/>
      <c r="I46" s="357" t="s">
        <v>487</v>
      </c>
      <c r="J46" s="358" t="s">
        <v>487</v>
      </c>
      <c r="K46" s="358" t="s">
        <v>487</v>
      </c>
      <c r="L46" s="358" t="s">
        <v>487</v>
      </c>
      <c r="M46" s="359" t="s">
        <v>487</v>
      </c>
    </row>
    <row r="47" spans="2:13" ht="27.75" customHeight="1" x14ac:dyDescent="0.15">
      <c r="B47" s="1185"/>
      <c r="C47" s="1186"/>
      <c r="D47" s="107"/>
      <c r="E47" s="1193" t="s">
        <v>37</v>
      </c>
      <c r="F47" s="1194"/>
      <c r="G47" s="1194"/>
      <c r="H47" s="1195"/>
      <c r="I47" s="357" t="s">
        <v>487</v>
      </c>
      <c r="J47" s="358" t="s">
        <v>487</v>
      </c>
      <c r="K47" s="358" t="s">
        <v>487</v>
      </c>
      <c r="L47" s="358" t="s">
        <v>487</v>
      </c>
      <c r="M47" s="359" t="s">
        <v>487</v>
      </c>
    </row>
    <row r="48" spans="2:13" ht="27.75" customHeight="1" x14ac:dyDescent="0.15">
      <c r="B48" s="1185"/>
      <c r="C48" s="1186"/>
      <c r="D48" s="105"/>
      <c r="E48" s="1191" t="s">
        <v>38</v>
      </c>
      <c r="F48" s="1191"/>
      <c r="G48" s="1191"/>
      <c r="H48" s="1192"/>
      <c r="I48" s="357" t="s">
        <v>487</v>
      </c>
      <c r="J48" s="358" t="s">
        <v>487</v>
      </c>
      <c r="K48" s="358" t="s">
        <v>487</v>
      </c>
      <c r="L48" s="358" t="s">
        <v>487</v>
      </c>
      <c r="M48" s="359" t="s">
        <v>487</v>
      </c>
    </row>
    <row r="49" spans="2:13" ht="27.75" customHeight="1" x14ac:dyDescent="0.15">
      <c r="B49" s="1187"/>
      <c r="C49" s="1188"/>
      <c r="D49" s="105"/>
      <c r="E49" s="1191" t="s">
        <v>39</v>
      </c>
      <c r="F49" s="1191"/>
      <c r="G49" s="1191"/>
      <c r="H49" s="1192"/>
      <c r="I49" s="357" t="s">
        <v>487</v>
      </c>
      <c r="J49" s="358" t="s">
        <v>487</v>
      </c>
      <c r="K49" s="358" t="s">
        <v>487</v>
      </c>
      <c r="L49" s="358" t="s">
        <v>487</v>
      </c>
      <c r="M49" s="359" t="s">
        <v>487</v>
      </c>
    </row>
    <row r="50" spans="2:13" ht="27.75" customHeight="1" x14ac:dyDescent="0.15">
      <c r="B50" s="1196" t="s">
        <v>40</v>
      </c>
      <c r="C50" s="1197"/>
      <c r="D50" s="108"/>
      <c r="E50" s="1191" t="s">
        <v>41</v>
      </c>
      <c r="F50" s="1191"/>
      <c r="G50" s="1191"/>
      <c r="H50" s="1192"/>
      <c r="I50" s="357">
        <v>4193</v>
      </c>
      <c r="J50" s="358">
        <v>4365</v>
      </c>
      <c r="K50" s="358">
        <v>4715</v>
      </c>
      <c r="L50" s="358">
        <v>4811</v>
      </c>
      <c r="M50" s="359">
        <v>5123</v>
      </c>
    </row>
    <row r="51" spans="2:13" ht="27.75" customHeight="1" x14ac:dyDescent="0.15">
      <c r="B51" s="1185"/>
      <c r="C51" s="1186"/>
      <c r="D51" s="105"/>
      <c r="E51" s="1191" t="s">
        <v>42</v>
      </c>
      <c r="F51" s="1191"/>
      <c r="G51" s="1191"/>
      <c r="H51" s="1192"/>
      <c r="I51" s="357">
        <v>156</v>
      </c>
      <c r="J51" s="358">
        <v>113</v>
      </c>
      <c r="K51" s="358">
        <v>75</v>
      </c>
      <c r="L51" s="358">
        <v>43</v>
      </c>
      <c r="M51" s="359">
        <v>17</v>
      </c>
    </row>
    <row r="52" spans="2:13" ht="27.75" customHeight="1" x14ac:dyDescent="0.15">
      <c r="B52" s="1187"/>
      <c r="C52" s="1188"/>
      <c r="D52" s="105"/>
      <c r="E52" s="1191" t="s">
        <v>43</v>
      </c>
      <c r="F52" s="1191"/>
      <c r="G52" s="1191"/>
      <c r="H52" s="1192"/>
      <c r="I52" s="357">
        <v>4551</v>
      </c>
      <c r="J52" s="358">
        <v>4499</v>
      </c>
      <c r="K52" s="358">
        <v>4314</v>
      </c>
      <c r="L52" s="358">
        <v>3948</v>
      </c>
      <c r="M52" s="359">
        <v>3671</v>
      </c>
    </row>
    <row r="53" spans="2:13" ht="27.75" customHeight="1" thickBot="1" x14ac:dyDescent="0.2">
      <c r="B53" s="1198" t="s">
        <v>19</v>
      </c>
      <c r="C53" s="1199"/>
      <c r="D53" s="109"/>
      <c r="E53" s="1200" t="s">
        <v>44</v>
      </c>
      <c r="F53" s="1200"/>
      <c r="G53" s="1200"/>
      <c r="H53" s="1201"/>
      <c r="I53" s="360">
        <v>-1814</v>
      </c>
      <c r="J53" s="361">
        <v>-2064</v>
      </c>
      <c r="K53" s="361">
        <v>-2551</v>
      </c>
      <c r="L53" s="361">
        <v>-2617</v>
      </c>
      <c r="M53" s="362">
        <v>-3031</v>
      </c>
    </row>
    <row r="54" spans="2:13" ht="27.75" customHeight="1" x14ac:dyDescent="0.15">
      <c r="B54" s="110"/>
      <c r="C54" s="111"/>
      <c r="D54" s="111"/>
      <c r="E54" s="112"/>
      <c r="F54" s="112"/>
      <c r="G54" s="112"/>
      <c r="H54" s="112"/>
      <c r="I54" s="113"/>
      <c r="J54" s="113"/>
      <c r="K54" s="113"/>
      <c r="L54" s="113"/>
      <c r="M54" s="113"/>
    </row>
    <row r="55" spans="2:13" x14ac:dyDescent="0.15"/>
  </sheetData>
  <sheetProtection algorithmName="SHA-512" hashValue="i4k/4ncBJSlNL6yehq96FrMcHZkFHRtOQMb14RXb5h+VUot/3T9HMuyGFO5kffyu+je8wDm+fEn7Pm4atUNyEQ==" saltValue="HM0bXx8aCuZj4EhBQDyw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3"/>
  <sheetViews>
    <sheetView showGridLines="0" topLeftCell="B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45</v>
      </c>
    </row>
    <row r="54" spans="2:8" ht="29.25" customHeight="1" thickBot="1" x14ac:dyDescent="0.25">
      <c r="B54" s="115" t="s">
        <v>1</v>
      </c>
      <c r="C54" s="116"/>
      <c r="D54" s="116"/>
      <c r="E54" s="117" t="s">
        <v>2</v>
      </c>
      <c r="F54" s="118" t="s">
        <v>528</v>
      </c>
      <c r="G54" s="118" t="s">
        <v>529</v>
      </c>
      <c r="H54" s="119" t="s">
        <v>530</v>
      </c>
    </row>
    <row r="55" spans="2:8" ht="52.5" customHeight="1" x14ac:dyDescent="0.15">
      <c r="B55" s="120"/>
      <c r="C55" s="1210" t="s">
        <v>46</v>
      </c>
      <c r="D55" s="1210"/>
      <c r="E55" s="1211"/>
      <c r="F55" s="121">
        <v>1329</v>
      </c>
      <c r="G55" s="121">
        <v>1526</v>
      </c>
      <c r="H55" s="122">
        <v>1803</v>
      </c>
    </row>
    <row r="56" spans="2:8" ht="52.5" customHeight="1" x14ac:dyDescent="0.15">
      <c r="B56" s="123"/>
      <c r="C56" s="1212" t="s">
        <v>47</v>
      </c>
      <c r="D56" s="1212"/>
      <c r="E56" s="1213"/>
      <c r="F56" s="124">
        <v>512</v>
      </c>
      <c r="G56" s="124">
        <v>512</v>
      </c>
      <c r="H56" s="125">
        <v>525</v>
      </c>
    </row>
    <row r="57" spans="2:8" ht="53.25" customHeight="1" x14ac:dyDescent="0.15">
      <c r="B57" s="123"/>
      <c r="C57" s="1214" t="s">
        <v>48</v>
      </c>
      <c r="D57" s="1214"/>
      <c r="E57" s="1215"/>
      <c r="F57" s="126">
        <v>2630</v>
      </c>
      <c r="G57" s="126">
        <v>2525</v>
      </c>
      <c r="H57" s="127">
        <v>2549</v>
      </c>
    </row>
    <row r="58" spans="2:8" ht="45.75" customHeight="1" x14ac:dyDescent="0.15">
      <c r="B58" s="128"/>
      <c r="C58" s="1202" t="s">
        <v>555</v>
      </c>
      <c r="D58" s="1203"/>
      <c r="E58" s="1204"/>
      <c r="F58" s="129">
        <v>1825</v>
      </c>
      <c r="G58" s="129">
        <v>1748</v>
      </c>
      <c r="H58" s="130">
        <v>1748</v>
      </c>
    </row>
    <row r="59" spans="2:8" ht="45.75" customHeight="1" x14ac:dyDescent="0.15">
      <c r="B59" s="128"/>
      <c r="C59" s="1202" t="s">
        <v>556</v>
      </c>
      <c r="D59" s="1203"/>
      <c r="E59" s="1204"/>
      <c r="F59" s="129">
        <v>264</v>
      </c>
      <c r="G59" s="129">
        <v>259</v>
      </c>
      <c r="H59" s="130">
        <v>253</v>
      </c>
    </row>
    <row r="60" spans="2:8" ht="45.75" customHeight="1" x14ac:dyDescent="0.15">
      <c r="B60" s="128"/>
      <c r="C60" s="1202" t="s">
        <v>557</v>
      </c>
      <c r="D60" s="1203"/>
      <c r="E60" s="1204"/>
      <c r="F60" s="129">
        <v>144</v>
      </c>
      <c r="G60" s="129">
        <v>131</v>
      </c>
      <c r="H60" s="130">
        <v>170</v>
      </c>
    </row>
    <row r="61" spans="2:8" ht="45.75" customHeight="1" x14ac:dyDescent="0.15">
      <c r="B61" s="128"/>
      <c r="C61" s="1202" t="s">
        <v>558</v>
      </c>
      <c r="D61" s="1203"/>
      <c r="E61" s="1204"/>
      <c r="F61" s="129">
        <v>130</v>
      </c>
      <c r="G61" s="129">
        <v>130</v>
      </c>
      <c r="H61" s="130">
        <v>130</v>
      </c>
    </row>
    <row r="62" spans="2:8" ht="45.75" customHeight="1" thickBot="1" x14ac:dyDescent="0.2">
      <c r="B62" s="131"/>
      <c r="C62" s="1205" t="s">
        <v>559</v>
      </c>
      <c r="D62" s="1206"/>
      <c r="E62" s="1207"/>
      <c r="F62" s="132">
        <v>107</v>
      </c>
      <c r="G62" s="132">
        <v>109</v>
      </c>
      <c r="H62" s="133">
        <v>111</v>
      </c>
    </row>
    <row r="63" spans="2:8" ht="52.5" customHeight="1" thickBot="1" x14ac:dyDescent="0.2">
      <c r="B63" s="134"/>
      <c r="C63" s="1208" t="s">
        <v>49</v>
      </c>
      <c r="D63" s="1208"/>
      <c r="E63" s="1209"/>
      <c r="F63" s="135">
        <v>4471</v>
      </c>
      <c r="G63" s="135">
        <v>4562</v>
      </c>
      <c r="H63" s="136">
        <v>4878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sheetData>
  <sheetProtection algorithmName="SHA-512" hashValue="8Dw6nK38VUt2Br/iTKVlCbF3x8AOij+xMkdGD2peCDirXEwCbxYCFtXt73E3PC47RbUpa2DRs/lDy8gIrEo+dw==" saltValue="LSX1EVBfGutGCEOfve2L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525</v>
      </c>
      <c r="G2" s="150"/>
      <c r="H2" s="151"/>
    </row>
    <row r="3" spans="1:8" x14ac:dyDescent="0.15">
      <c r="A3" s="147" t="s">
        <v>518</v>
      </c>
      <c r="B3" s="152"/>
      <c r="C3" s="153"/>
      <c r="D3" s="154">
        <v>168545</v>
      </c>
      <c r="E3" s="155"/>
      <c r="F3" s="156">
        <v>268375</v>
      </c>
      <c r="G3" s="157"/>
      <c r="H3" s="158"/>
    </row>
    <row r="4" spans="1:8" x14ac:dyDescent="0.15">
      <c r="A4" s="159"/>
      <c r="B4" s="160"/>
      <c r="C4" s="161"/>
      <c r="D4" s="162">
        <v>66402</v>
      </c>
      <c r="E4" s="163"/>
      <c r="F4" s="164">
        <v>119602</v>
      </c>
      <c r="G4" s="165"/>
      <c r="H4" s="166"/>
    </row>
    <row r="5" spans="1:8" x14ac:dyDescent="0.15">
      <c r="A5" s="147" t="s">
        <v>520</v>
      </c>
      <c r="B5" s="152"/>
      <c r="C5" s="153"/>
      <c r="D5" s="154">
        <v>283750</v>
      </c>
      <c r="E5" s="155"/>
      <c r="F5" s="156">
        <v>301035</v>
      </c>
      <c r="G5" s="157"/>
      <c r="H5" s="158"/>
    </row>
    <row r="6" spans="1:8" x14ac:dyDescent="0.15">
      <c r="A6" s="159"/>
      <c r="B6" s="160"/>
      <c r="C6" s="161"/>
      <c r="D6" s="162">
        <v>76357</v>
      </c>
      <c r="E6" s="163"/>
      <c r="F6" s="164">
        <v>154376</v>
      </c>
      <c r="G6" s="165"/>
      <c r="H6" s="166"/>
    </row>
    <row r="7" spans="1:8" x14ac:dyDescent="0.15">
      <c r="A7" s="147" t="s">
        <v>521</v>
      </c>
      <c r="B7" s="152"/>
      <c r="C7" s="153"/>
      <c r="D7" s="154">
        <v>213425</v>
      </c>
      <c r="E7" s="155"/>
      <c r="F7" s="156">
        <v>277467</v>
      </c>
      <c r="G7" s="157"/>
      <c r="H7" s="158"/>
    </row>
    <row r="8" spans="1:8" x14ac:dyDescent="0.15">
      <c r="A8" s="159"/>
      <c r="B8" s="160"/>
      <c r="C8" s="161"/>
      <c r="D8" s="162">
        <v>93081</v>
      </c>
      <c r="E8" s="163"/>
      <c r="F8" s="164">
        <v>128378</v>
      </c>
      <c r="G8" s="165"/>
      <c r="H8" s="166"/>
    </row>
    <row r="9" spans="1:8" x14ac:dyDescent="0.15">
      <c r="A9" s="147" t="s">
        <v>522</v>
      </c>
      <c r="B9" s="152"/>
      <c r="C9" s="153"/>
      <c r="D9" s="154">
        <v>193495</v>
      </c>
      <c r="E9" s="155"/>
      <c r="F9" s="156">
        <v>282256</v>
      </c>
      <c r="G9" s="157"/>
      <c r="H9" s="158"/>
    </row>
    <row r="10" spans="1:8" x14ac:dyDescent="0.15">
      <c r="A10" s="159"/>
      <c r="B10" s="160"/>
      <c r="C10" s="161"/>
      <c r="D10" s="162">
        <v>107998</v>
      </c>
      <c r="E10" s="163"/>
      <c r="F10" s="164">
        <v>145453</v>
      </c>
      <c r="G10" s="165"/>
      <c r="H10" s="166"/>
    </row>
    <row r="11" spans="1:8" x14ac:dyDescent="0.15">
      <c r="A11" s="147" t="s">
        <v>523</v>
      </c>
      <c r="B11" s="152"/>
      <c r="C11" s="153"/>
      <c r="D11" s="154">
        <v>181753</v>
      </c>
      <c r="E11" s="155"/>
      <c r="F11" s="156">
        <v>295341</v>
      </c>
      <c r="G11" s="157"/>
      <c r="H11" s="158"/>
    </row>
    <row r="12" spans="1:8" x14ac:dyDescent="0.15">
      <c r="A12" s="159"/>
      <c r="B12" s="160"/>
      <c r="C12" s="167"/>
      <c r="D12" s="162">
        <v>76482</v>
      </c>
      <c r="E12" s="163"/>
      <c r="F12" s="164">
        <v>137402</v>
      </c>
      <c r="G12" s="165"/>
      <c r="H12" s="166"/>
    </row>
    <row r="13" spans="1:8" x14ac:dyDescent="0.15">
      <c r="A13" s="147"/>
      <c r="B13" s="152"/>
      <c r="C13" s="168"/>
      <c r="D13" s="169">
        <v>208194</v>
      </c>
      <c r="E13" s="170"/>
      <c r="F13" s="171">
        <v>284895</v>
      </c>
      <c r="G13" s="172"/>
      <c r="H13" s="158"/>
    </row>
    <row r="14" spans="1:8" x14ac:dyDescent="0.15">
      <c r="A14" s="159"/>
      <c r="B14" s="160"/>
      <c r="C14" s="161"/>
      <c r="D14" s="162">
        <v>84064</v>
      </c>
      <c r="E14" s="163"/>
      <c r="F14" s="164">
        <v>137042</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8.65</v>
      </c>
      <c r="C19" s="173">
        <f>ROUND(VALUE(SUBSTITUTE(実質収支比率等に係る経年分析!G$48,"▲","-")),2)</f>
        <v>8.68</v>
      </c>
      <c r="D19" s="173">
        <f>ROUND(VALUE(SUBSTITUTE(実質収支比率等に係る経年分析!H$48,"▲","-")),2)</f>
        <v>10.01</v>
      </c>
      <c r="E19" s="173">
        <f>ROUND(VALUE(SUBSTITUTE(実質収支比率等に係る経年分析!I$48,"▲","-")),2)</f>
        <v>14.43</v>
      </c>
      <c r="F19" s="173">
        <f>ROUND(VALUE(SUBSTITUTE(実質収支比率等に係る経年分析!J$48,"▲","-")),2)</f>
        <v>13.8</v>
      </c>
    </row>
    <row r="20" spans="1:11" x14ac:dyDescent="0.15">
      <c r="A20" s="173" t="s">
        <v>53</v>
      </c>
      <c r="B20" s="173">
        <f>ROUND(VALUE(SUBSTITUTE(実質収支比率等に係る経年分析!F$47,"▲","-")),2)</f>
        <v>29.72</v>
      </c>
      <c r="C20" s="173">
        <f>ROUND(VALUE(SUBSTITUTE(実質収支比率等に係る経年分析!G$47,"▲","-")),2)</f>
        <v>32.69</v>
      </c>
      <c r="D20" s="173">
        <f>ROUND(VALUE(SUBSTITUTE(実質収支比率等に係る経年分析!H$47,"▲","-")),2)</f>
        <v>33.79</v>
      </c>
      <c r="E20" s="173">
        <f>ROUND(VALUE(SUBSTITUTE(実質収支比率等に係る経年分析!I$47,"▲","-")),2)</f>
        <v>39.659999999999997</v>
      </c>
      <c r="F20" s="173">
        <f>ROUND(VALUE(SUBSTITUTE(実質収支比率等に係る経年分析!J$47,"▲","-")),2)</f>
        <v>46.85</v>
      </c>
    </row>
    <row r="21" spans="1:11" x14ac:dyDescent="0.15">
      <c r="A21" s="173" t="s">
        <v>54</v>
      </c>
      <c r="B21" s="173">
        <f>IF(ISNUMBER(VALUE(SUBSTITUTE(実質収支比率等に係る経年分析!F$49,"▲","-"))),ROUND(VALUE(SUBSTITUTE(実質収支比率等に係る経年分析!F$49,"▲","-")),2),NA())</f>
        <v>-3.06</v>
      </c>
      <c r="C21" s="173">
        <f>IF(ISNUMBER(VALUE(SUBSTITUTE(実質収支比率等に係る経年分析!G$49,"▲","-"))),ROUND(VALUE(SUBSTITUTE(実質収支比率等に係る経年分析!G$49,"▲","-")),2),NA())</f>
        <v>0.38</v>
      </c>
      <c r="D21" s="173">
        <f>IF(ISNUMBER(VALUE(SUBSTITUTE(実質収支比率等に係る経年分析!H$49,"▲","-"))),ROUND(VALUE(SUBSTITUTE(実質収支比率等に係る経年分析!H$49,"▲","-")),2),NA())</f>
        <v>2.1</v>
      </c>
      <c r="E21" s="173">
        <f>IF(ISNUMBER(VALUE(SUBSTITUTE(実質収支比率等に係る経年分析!I$49,"▲","-"))),ROUND(VALUE(SUBSTITUTE(実質収支比率等に係る経年分析!I$49,"▲","-")),2),NA())</f>
        <v>4.2</v>
      </c>
      <c r="F21" s="173">
        <f>IF(ISNUMBER(VALUE(SUBSTITUTE(実質収支比率等に係る経年分析!J$49,"▲","-"))),ROUND(VALUE(SUBSTITUTE(実質収支比率等に係る経年分析!J$49,"▲","-")),2),NA())</f>
        <v>-0.62</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下水道事業特別会計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後期高齢者医療保険特別会計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15">
      <c r="A32" s="174" t="str">
        <f>IF(連結実質赤字比率に係る赤字・黒字の構成分析!C$38="",NA(),連結実質赤字比率に係る赤字・黒字の構成分析!C$38)</f>
        <v>介護保険特別会計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0.02</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v>
      </c>
    </row>
    <row r="33" spans="1:16" x14ac:dyDescent="0.15">
      <c r="A33" s="174" t="str">
        <f>IF(連結実質赤字比率に係る赤字・黒字の構成分析!C$37="",NA(),連結実質赤字比率に係る赤字・黒字の構成分析!C$37)</f>
        <v>国民健康保険特別会計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0.49</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0.46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0.19</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v>
      </c>
    </row>
    <row r="34" spans="1:16" x14ac:dyDescent="0.15">
      <c r="A34" s="174" t="str">
        <f>IF(連結実質赤字比率に係る赤字・黒字の構成分析!C$36="",NA(),連結実質赤字比率に係る赤字・黒字の構成分析!C$36)</f>
        <v>北部簡易水道事業特別会計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0.02</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0.06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7.0000000000000007E-2</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0.05</v>
      </c>
    </row>
    <row r="35" spans="1:16" x14ac:dyDescent="0.15">
      <c r="A35" s="174" t="str">
        <f>IF(連結実質赤字比率に係る赤字・黒字の構成分析!C$35="",NA(),連結実質赤字比率に係る赤字・黒字の構成分析!C$35)</f>
        <v>中央簡易水道事業会計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9.6</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9.6300000000000008</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8.86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9.41</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9.7899999999999991</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8.64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8.67</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10.01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14.43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13.8</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517</v>
      </c>
      <c r="E42" s="175"/>
      <c r="F42" s="175"/>
      <c r="G42" s="175">
        <f>'実質公債費比率（分子）の構造'!L$52</f>
        <v>544</v>
      </c>
      <c r="H42" s="175"/>
      <c r="I42" s="175"/>
      <c r="J42" s="175">
        <f>'実質公債費比率（分子）の構造'!M$52</f>
        <v>560</v>
      </c>
      <c r="K42" s="175"/>
      <c r="L42" s="175"/>
      <c r="M42" s="175">
        <f>'実質公債費比率（分子）の構造'!N$52</f>
        <v>541</v>
      </c>
      <c r="N42" s="175"/>
      <c r="O42" s="175"/>
      <c r="P42" s="175">
        <f>'実質公債費比率（分子）の構造'!O$52</f>
        <v>513</v>
      </c>
    </row>
    <row r="43" spans="1:16" x14ac:dyDescent="0.15">
      <c r="A43" s="175" t="s">
        <v>16</v>
      </c>
      <c r="B43" s="175" t="str">
        <f>'実質公債費比率（分子）の構造'!K$51</f>
        <v>-</v>
      </c>
      <c r="C43" s="175"/>
      <c r="D43" s="175"/>
      <c r="E43" s="175">
        <f>'実質公債費比率（分子）の構造'!L$51</f>
        <v>0</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62</v>
      </c>
      <c r="B44" s="175">
        <f>'実質公債費比率（分子）の構造'!K$50</f>
        <v>1</v>
      </c>
      <c r="C44" s="175"/>
      <c r="D44" s="175"/>
      <c r="E44" s="175">
        <f>'実質公債費比率（分子）の構造'!L$50</f>
        <v>1</v>
      </c>
      <c r="F44" s="175"/>
      <c r="G44" s="175"/>
      <c r="H44" s="175">
        <f>'実質公債費比率（分子）の構造'!M$50</f>
        <v>0</v>
      </c>
      <c r="I44" s="175"/>
      <c r="J44" s="175"/>
      <c r="K44" s="175">
        <f>'実質公債費比率（分子）の構造'!N$50</f>
        <v>0</v>
      </c>
      <c r="L44" s="175"/>
      <c r="M44" s="175"/>
      <c r="N44" s="175">
        <f>'実質公債費比率（分子）の構造'!O$50</f>
        <v>0</v>
      </c>
      <c r="O44" s="175"/>
      <c r="P44" s="175"/>
    </row>
    <row r="45" spans="1:16" x14ac:dyDescent="0.15">
      <c r="A45" s="175" t="s">
        <v>63</v>
      </c>
      <c r="B45" s="175">
        <f>'実質公債費比率（分子）の構造'!K$49</f>
        <v>1</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x14ac:dyDescent="0.15">
      <c r="A46" s="175" t="s">
        <v>64</v>
      </c>
      <c r="B46" s="175">
        <f>'実質公債費比率（分子）の構造'!K$48</f>
        <v>142</v>
      </c>
      <c r="C46" s="175"/>
      <c r="D46" s="175"/>
      <c r="E46" s="175">
        <f>'実質公債費比率（分子）の構造'!L$48</f>
        <v>138</v>
      </c>
      <c r="F46" s="175"/>
      <c r="G46" s="175"/>
      <c r="H46" s="175">
        <f>'実質公債費比率（分子）の構造'!M$48</f>
        <v>138</v>
      </c>
      <c r="I46" s="175"/>
      <c r="J46" s="175"/>
      <c r="K46" s="175">
        <f>'実質公債費比率（分子）の構造'!N$48</f>
        <v>131</v>
      </c>
      <c r="L46" s="175"/>
      <c r="M46" s="175"/>
      <c r="N46" s="175">
        <f>'実質公債費比率（分子）の構造'!O$48</f>
        <v>113</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589</v>
      </c>
      <c r="C49" s="175"/>
      <c r="D49" s="175"/>
      <c r="E49" s="175">
        <f>'実質公債費比率（分子）の構造'!L$45</f>
        <v>598</v>
      </c>
      <c r="F49" s="175"/>
      <c r="G49" s="175"/>
      <c r="H49" s="175">
        <f>'実質公債費比率（分子）の構造'!M$45</f>
        <v>629</v>
      </c>
      <c r="I49" s="175"/>
      <c r="J49" s="175"/>
      <c r="K49" s="175">
        <f>'実質公債費比率（分子）の構造'!N$45</f>
        <v>623</v>
      </c>
      <c r="L49" s="175"/>
      <c r="M49" s="175"/>
      <c r="N49" s="175">
        <f>'実質公債費比率（分子）の構造'!O$45</f>
        <v>601</v>
      </c>
      <c r="O49" s="175"/>
      <c r="P49" s="175"/>
    </row>
    <row r="50" spans="1:16" x14ac:dyDescent="0.15">
      <c r="A50" s="175" t="s">
        <v>67</v>
      </c>
      <c r="B50" s="175" t="e">
        <f>NA()</f>
        <v>#N/A</v>
      </c>
      <c r="C50" s="175">
        <f>IF(ISNUMBER('実質公債費比率（分子）の構造'!K$53),'実質公債費比率（分子）の構造'!K$53,NA())</f>
        <v>216</v>
      </c>
      <c r="D50" s="175" t="e">
        <f>NA()</f>
        <v>#N/A</v>
      </c>
      <c r="E50" s="175" t="e">
        <f>NA()</f>
        <v>#N/A</v>
      </c>
      <c r="F50" s="175">
        <f>IF(ISNUMBER('実質公債費比率（分子）の構造'!L$53),'実質公債費比率（分子）の構造'!L$53,NA())</f>
        <v>193</v>
      </c>
      <c r="G50" s="175" t="e">
        <f>NA()</f>
        <v>#N/A</v>
      </c>
      <c r="H50" s="175" t="e">
        <f>NA()</f>
        <v>#N/A</v>
      </c>
      <c r="I50" s="175">
        <f>IF(ISNUMBER('実質公債費比率（分子）の構造'!M$53),'実質公債費比率（分子）の構造'!M$53,NA())</f>
        <v>207</v>
      </c>
      <c r="J50" s="175" t="e">
        <f>NA()</f>
        <v>#N/A</v>
      </c>
      <c r="K50" s="175" t="e">
        <f>NA()</f>
        <v>#N/A</v>
      </c>
      <c r="L50" s="175">
        <f>IF(ISNUMBER('実質公債費比率（分子）の構造'!N$53),'実質公債費比率（分子）の構造'!N$53,NA())</f>
        <v>213</v>
      </c>
      <c r="M50" s="175" t="e">
        <f>NA()</f>
        <v>#N/A</v>
      </c>
      <c r="N50" s="175" t="e">
        <f>NA()</f>
        <v>#N/A</v>
      </c>
      <c r="O50" s="175">
        <f>IF(ISNUMBER('実質公債費比率（分子）の構造'!O$53),'実質公債費比率（分子）の構造'!O$53,NA())</f>
        <v>201</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4551</v>
      </c>
      <c r="E56" s="174"/>
      <c r="F56" s="174"/>
      <c r="G56" s="174">
        <f>'将来負担比率（分子）の構造'!J$52</f>
        <v>4499</v>
      </c>
      <c r="H56" s="174"/>
      <c r="I56" s="174"/>
      <c r="J56" s="174">
        <f>'将来負担比率（分子）の構造'!K$52</f>
        <v>4314</v>
      </c>
      <c r="K56" s="174"/>
      <c r="L56" s="174"/>
      <c r="M56" s="174">
        <f>'将来負担比率（分子）の構造'!L$52</f>
        <v>3948</v>
      </c>
      <c r="N56" s="174"/>
      <c r="O56" s="174"/>
      <c r="P56" s="174">
        <f>'将来負担比率（分子）の構造'!M$52</f>
        <v>3671</v>
      </c>
    </row>
    <row r="57" spans="1:16" x14ac:dyDescent="0.15">
      <c r="A57" s="174" t="s">
        <v>42</v>
      </c>
      <c r="B57" s="174"/>
      <c r="C57" s="174"/>
      <c r="D57" s="174">
        <f>'将来負担比率（分子）の構造'!I$51</f>
        <v>156</v>
      </c>
      <c r="E57" s="174"/>
      <c r="F57" s="174"/>
      <c r="G57" s="174">
        <f>'将来負担比率（分子）の構造'!J$51</f>
        <v>113</v>
      </c>
      <c r="H57" s="174"/>
      <c r="I57" s="174"/>
      <c r="J57" s="174">
        <f>'将来負担比率（分子）の構造'!K$51</f>
        <v>75</v>
      </c>
      <c r="K57" s="174"/>
      <c r="L57" s="174"/>
      <c r="M57" s="174">
        <f>'将来負担比率（分子）の構造'!L$51</f>
        <v>43</v>
      </c>
      <c r="N57" s="174"/>
      <c r="O57" s="174"/>
      <c r="P57" s="174">
        <f>'将来負担比率（分子）の構造'!M$51</f>
        <v>17</v>
      </c>
    </row>
    <row r="58" spans="1:16" x14ac:dyDescent="0.15">
      <c r="A58" s="174" t="s">
        <v>41</v>
      </c>
      <c r="B58" s="174"/>
      <c r="C58" s="174"/>
      <c r="D58" s="174">
        <f>'将来負担比率（分子）の構造'!I$50</f>
        <v>4193</v>
      </c>
      <c r="E58" s="174"/>
      <c r="F58" s="174"/>
      <c r="G58" s="174">
        <f>'将来負担比率（分子）の構造'!J$50</f>
        <v>4365</v>
      </c>
      <c r="H58" s="174"/>
      <c r="I58" s="174"/>
      <c r="J58" s="174">
        <f>'将来負担比率（分子）の構造'!K$50</f>
        <v>4715</v>
      </c>
      <c r="K58" s="174"/>
      <c r="L58" s="174"/>
      <c r="M58" s="174">
        <f>'将来負担比率（分子）の構造'!L$50</f>
        <v>4811</v>
      </c>
      <c r="N58" s="174"/>
      <c r="O58" s="174"/>
      <c r="P58" s="174">
        <f>'将来負担比率（分子）の構造'!M$50</f>
        <v>5123</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960</v>
      </c>
      <c r="C62" s="174"/>
      <c r="D62" s="174"/>
      <c r="E62" s="174">
        <f>'将来負担比率（分子）の構造'!J$45</f>
        <v>921</v>
      </c>
      <c r="F62" s="174"/>
      <c r="G62" s="174"/>
      <c r="H62" s="174">
        <f>'将来負担比率（分子）の構造'!K$45</f>
        <v>896</v>
      </c>
      <c r="I62" s="174"/>
      <c r="J62" s="174"/>
      <c r="K62" s="174">
        <f>'将来負担比率（分子）の構造'!L$45</f>
        <v>887</v>
      </c>
      <c r="L62" s="174"/>
      <c r="M62" s="174"/>
      <c r="N62" s="174">
        <f>'将来負担比率（分子）の構造'!M$45</f>
        <v>909</v>
      </c>
      <c r="O62" s="174"/>
      <c r="P62" s="174"/>
    </row>
    <row r="63" spans="1:16" x14ac:dyDescent="0.15">
      <c r="A63" s="174" t="s">
        <v>34</v>
      </c>
      <c r="B63" s="174" t="str">
        <f>'将来負担比率（分子）の構造'!I$44</f>
        <v>-</v>
      </c>
      <c r="C63" s="174"/>
      <c r="D63" s="174"/>
      <c r="E63" s="174" t="str">
        <f>'将来負担比率（分子）の構造'!J$44</f>
        <v>-</v>
      </c>
      <c r="F63" s="174"/>
      <c r="G63" s="174"/>
      <c r="H63" s="174" t="str">
        <f>'将来負担比率（分子）の構造'!K$44</f>
        <v>-</v>
      </c>
      <c r="I63" s="174"/>
      <c r="J63" s="174"/>
      <c r="K63" s="174" t="str">
        <f>'将来負担比率（分子）の構造'!L$44</f>
        <v>-</v>
      </c>
      <c r="L63" s="174"/>
      <c r="M63" s="174"/>
      <c r="N63" s="174" t="str">
        <f>'将来負担比率（分子）の構造'!M$44</f>
        <v>-</v>
      </c>
      <c r="O63" s="174"/>
      <c r="P63" s="174"/>
    </row>
    <row r="64" spans="1:16" x14ac:dyDescent="0.15">
      <c r="A64" s="174" t="s">
        <v>33</v>
      </c>
      <c r="B64" s="174">
        <f>'将来負担比率（分子）の構造'!I$43</f>
        <v>775</v>
      </c>
      <c r="C64" s="174"/>
      <c r="D64" s="174"/>
      <c r="E64" s="174">
        <f>'将来負担比率（分子）の構造'!J$43</f>
        <v>670</v>
      </c>
      <c r="F64" s="174"/>
      <c r="G64" s="174"/>
      <c r="H64" s="174">
        <f>'将来負担比率（分子）の構造'!K$43</f>
        <v>580</v>
      </c>
      <c r="I64" s="174"/>
      <c r="J64" s="174"/>
      <c r="K64" s="174">
        <f>'将来負担比率（分子）の構造'!L$43</f>
        <v>472</v>
      </c>
      <c r="L64" s="174"/>
      <c r="M64" s="174"/>
      <c r="N64" s="174">
        <f>'将来負担比率（分子）の構造'!M$43</f>
        <v>393</v>
      </c>
      <c r="O64" s="174"/>
      <c r="P64" s="174"/>
    </row>
    <row r="65" spans="1:16" x14ac:dyDescent="0.15">
      <c r="A65" s="174" t="s">
        <v>32</v>
      </c>
      <c r="B65" s="174">
        <f>'将来負担比率（分子）の構造'!I$42</f>
        <v>14</v>
      </c>
      <c r="C65" s="174"/>
      <c r="D65" s="174"/>
      <c r="E65" s="174">
        <f>'将来負担比率（分子）の構造'!J$42</f>
        <v>9</v>
      </c>
      <c r="F65" s="174"/>
      <c r="G65" s="174"/>
      <c r="H65" s="174">
        <f>'将来負担比率（分子）の構造'!K$42</f>
        <v>5</v>
      </c>
      <c r="I65" s="174"/>
      <c r="J65" s="174"/>
      <c r="K65" s="174">
        <f>'将来負担比率（分子）の構造'!L$42</f>
        <v>179</v>
      </c>
      <c r="L65" s="174"/>
      <c r="M65" s="174"/>
      <c r="N65" s="174">
        <f>'将来負担比率（分子）の構造'!M$42</f>
        <v>166</v>
      </c>
      <c r="O65" s="174"/>
      <c r="P65" s="174"/>
    </row>
    <row r="66" spans="1:16" x14ac:dyDescent="0.15">
      <c r="A66" s="174" t="s">
        <v>31</v>
      </c>
      <c r="B66" s="174">
        <f>'将来負担比率（分子）の構造'!I$41</f>
        <v>5336</v>
      </c>
      <c r="C66" s="174"/>
      <c r="D66" s="174"/>
      <c r="E66" s="174">
        <f>'将来負担比率（分子）の構造'!J$41</f>
        <v>5313</v>
      </c>
      <c r="F66" s="174"/>
      <c r="G66" s="174"/>
      <c r="H66" s="174">
        <f>'将来負担比率（分子）の構造'!K$41</f>
        <v>5075</v>
      </c>
      <c r="I66" s="174"/>
      <c r="J66" s="174"/>
      <c r="K66" s="174">
        <f>'将来負担比率（分子）の構造'!L$41</f>
        <v>4647</v>
      </c>
      <c r="L66" s="174"/>
      <c r="M66" s="174"/>
      <c r="N66" s="174">
        <f>'将来負担比率（分子）の構造'!M$41</f>
        <v>4312</v>
      </c>
      <c r="O66" s="174"/>
      <c r="P66" s="174"/>
    </row>
    <row r="67" spans="1:16" x14ac:dyDescent="0.15">
      <c r="A67" s="174" t="s">
        <v>71</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1329</v>
      </c>
      <c r="C72" s="178">
        <f>基金残高に係る経年分析!G55</f>
        <v>1526</v>
      </c>
      <c r="D72" s="178">
        <f>基金残高に係る経年分析!H55</f>
        <v>1803</v>
      </c>
    </row>
    <row r="73" spans="1:16" x14ac:dyDescent="0.15">
      <c r="A73" s="177" t="s">
        <v>74</v>
      </c>
      <c r="B73" s="178">
        <f>基金残高に係る経年分析!F56</f>
        <v>512</v>
      </c>
      <c r="C73" s="178">
        <f>基金残高に係る経年分析!G56</f>
        <v>512</v>
      </c>
      <c r="D73" s="178">
        <f>基金残高に係る経年分析!H56</f>
        <v>525</v>
      </c>
    </row>
    <row r="74" spans="1:16" x14ac:dyDescent="0.15">
      <c r="A74" s="177" t="s">
        <v>75</v>
      </c>
      <c r="B74" s="178">
        <f>基金残高に係る経年分析!F57</f>
        <v>2630</v>
      </c>
      <c r="C74" s="178">
        <f>基金残高に係る経年分析!G57</f>
        <v>2525</v>
      </c>
      <c r="D74" s="178">
        <f>基金残高に係る経年分析!H57</f>
        <v>2549</v>
      </c>
    </row>
  </sheetData>
  <sheetProtection algorithmName="SHA-512" hashValue="PtvtW8Rg/WkSaB105ROKzJEVaBHNl3p5TAzigx3gP01+mgNpCM/J+6vpsaRU8j0sCjKmOelwMA5gBIjqHSdkCg==" saltValue="aUD2n9BiPFKOKzrfBsZB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2025-02-19T00:13:07Z</dcterms:created>
  <dcterms:modified xsi:type="dcterms:W3CDTF">2025-03-17T04:58:21Z</dcterms:modified>
  <cp:category/>
</cp:coreProperties>
</file>