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430"/>
  <workbookPr/>
  <mc:AlternateContent xmlns:mc="http://schemas.openxmlformats.org/markup-compatibility/2006">
    <mc:Choice Requires="x15">
      <x15ac:absPath xmlns:x15ac="http://schemas.microsoft.com/office/spreadsheetml/2010/11/ac" url="\\svbfk01\01共有\総務課\新総務課\財務グループ\02 予算決算\決算関係\決算\令和６年度\財政状況資料集\"/>
    </mc:Choice>
  </mc:AlternateContent>
  <xr:revisionPtr revIDLastSave="0" documentId="13_ncr:1_{6D14A73B-E7F1-467C-8741-AC10C1304AC5}"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<sst xmlns="http://schemas.openxmlformats.org/spreadsheetml/2006/main" count="1112" uniqueCount="555">
  <si>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</si>
  <si>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</si>
  <si>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</si>
  <si>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</si>
  <si>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</si>
  <si>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</si>
  <si>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</si>
  <si>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</si>
  <si>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</si>
  <si>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</si>
  <si>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</si>
  <si>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</si>
  <si>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</si>
  <si>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</si>
  <si>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</si>
  <si>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</si>
  <si>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</si>
  <si>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</si>
  <si>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</si>
  <si>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</si>
  <si>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</si>
  <si>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</si>
  <si>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</si>
  <si>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</si>
  <si>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</si>
  <si>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</si>
  <si>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</si>
  <si>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</si>
  <si>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</si>
  <si>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</si>
  <si>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</si>
  <si>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</si>
  <si>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</si>
  <si>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</si>
  <si>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</si>
  <si>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</si>
  <si>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</si>
  <si>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</si>
  <si>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</si>
  <si>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</si>
  <si>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</si>
  <si>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</si>
  <si>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</si>
  <si>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</si>
  <si>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</si>
  <si>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</si>
  <si>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</si>
  <si>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</si>
  <si>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</si>
  <si>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</si>
  <si>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</si>
  <si>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</si>
  <si>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</si>
  <si>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</si>
  <si>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</si>
  <si>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</si>
  <si>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</si>
  <si>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</si>
  <si>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</si>
  <si>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</si>
  <si>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</si>
  <si>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</si>
  <si>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</si>
  <si>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</si>
  <si>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</si>
  <si>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</si>
  <si>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</si>
  <si>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</si>
  <si>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</si>
  <si>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</si>
  <si>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</si>
  <si>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</si>
  <si>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</si>
  <si>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</si>
  <si>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</si>
  <si>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</si>
  <si>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</si>
  <si>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</si>
  <si>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</si>
  <si>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</si>
  <si>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</si>
  <si>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</si>
  <si>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</si>
  <si>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</si>
  <si>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</si>
  <si>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</si>
  <si>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</si>
  <si>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</si>
  <si>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</si>
  <si>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</si>
  <si>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</si>
  <si>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</si>
  <si>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</si>
  <si>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</si>
  <si>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</si>
  <si>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</si>
  <si>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</si>
  <si>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</si>
  <si>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</si>
  <si>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</si>
  <si>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</si>
  <si>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</si>
  <si>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</si>
  <si>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</si>
  <si>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</si>
  <si>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</si>
  <si>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</si>
  <si>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</si>
  <si>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</si>
  <si>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</si>
  <si>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</si>
  <si>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</si>
  <si>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</si>
  <si>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</si>
  <si>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</si>
  <si>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</si>
  <si>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</si>
  <si>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</si>
  <si>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</si>
  <si>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</si>
  <si>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</si>
  <si>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</si>
  <si>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</si>
  <si>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</si>
  <si>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</si>
  <si>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</si>
  <si>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</si>
  <si>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</si>
  <si>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</si>
  <si>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</si>
  <si>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</si>
  <si>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</si>
  <si>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</si>
  <si>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</si>
  <si>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</si>
  <si>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</si>
  <si>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</si>
  <si>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</si>
  <si>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</si>
  <si>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</si>
  <si>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</si>
  <si>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</si>
  <si>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</si>
  <si>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</si>
  <si>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</si>
  <si>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</si>
  <si>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</si>
  <si>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</si>
  <si>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</si>
  <si>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</si>
  <si>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</si>
  <si>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</si>
  <si>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</si>
  <si>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</si>
  <si>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</si>
  <si>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</si>
  <si>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</si>
  <si>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</si>
  <si>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</si>
  <si>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</si>
  <si>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</si>
  <si>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</si>
  <si>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</si>
  <si>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</si>
  <si>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</si>
  <si>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</si>
  <si>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</si>
  <si>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</si>
  <si>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</si>
  <si>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</si>
  <si>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</si>
  <si>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</si>
  <si>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</si>
  <si>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</si>
  <si>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</si>
  <si>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</si>
  <si>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</si>
  <si>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</si>
  <si>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</si>
  <si>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</si>
  <si>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</si>
  <si>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</si>
  <si>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</si>
  <si>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</si>
  <si>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</si>
  <si>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</si>
  <si>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</si>
  <si>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</si>
  <si>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</si>
  <si>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</si>
  <si>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</si>
  <si>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</si>
  <si>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</si>
  <si>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</si>
  <si>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</si>
  <si>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</si>
  <si>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</si>
  <si>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</si>
  <si>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</si>
  <si>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</si>
  <si>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</si>
  <si>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</si>
  <si>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</si>
  <si>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北海道美深町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</si>
  <si>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</si>
  <si>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</si>
  <si>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</si>
  <si>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</si>
  <si>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</si>
  <si>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</si>
  <si>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</si>
  <si>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</si>
  <si>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</si>
  <si>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</si>
  <si>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</si>
  <si>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</si>
  <si>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</si>
  <si>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</si>
  <si>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</si>
  <si>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</si>
  <si>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</si>
  <si>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</si>
  <si>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</si>
  <si>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</si>
  <si>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</si>
  <si>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</si>
  <si>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</si>
  <si>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</si>
  <si>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</si>
  <si>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</si>
  <si>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</si>
  <si>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</si>
  <si>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</si>
  <si>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</si>
  <si>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</si>
  <si>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</si>
  <si>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</si>
  <si>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</si>
  <si>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</si>
  <si>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</si>
  <si>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</si>
  <si>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</si>
  <si>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</si>
  <si>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</si>
  <si>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</si>
  <si>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</si>
  <si>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</si>
  <si>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</si>
  <si>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</si>
  <si>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</si>
  <si>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</si>
  <si>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</si>
  <si>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</si>
  <si>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</si>
  <si>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</si>
  <si>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</si>
  <si>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</si>
  <si>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</si>
  <si>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</si>
  <si>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</si>
  <si>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</si>
  <si>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</si>
  <si>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</si>
  <si>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</si>
  <si>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</si>
  <si>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</si>
  <si>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</si>
  <si>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</si>
  <si>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</si>
  <si>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</si>
  <si>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</si>
  <si>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</si>
  <si>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</si>
  <si>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</si>
  <si>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</si>
  <si>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</si>
  <si>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</si>
  <si>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</si>
  <si>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</si>
  <si>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</si>
  <si>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</si>
  <si>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</si>
  <si>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</si>
  <si>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</si>
  <si>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</si>
  <si>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</si>
  <si>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</si>
  <si>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</si>
  <si>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</si>
  <si>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</si>
  <si>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</si>
  <si>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</si>
  <si>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</si>
  <si>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</si>
  <si>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</si>
  <si>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</si>
  <si>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</si>
  <si>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</si>
  <si>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</si>
  <si>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</si>
  <si>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</si>
  <si>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</si>
  <si>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</si>
  <si>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</si>
  <si>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</si>
  <si>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</si>
  <si>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</si>
  <si>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</si>
  <si>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</si>
  <si>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</si>
  <si>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</si>
  <si>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</si>
  <si>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</si>
  <si>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</si>
  <si>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</si>
  <si>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</si>
  <si>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</si>
  <si>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</si>
  <si>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</si>
  <si>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</si>
  <si>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</si>
  <si>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</si>
  <si>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</si>
  <si>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</si>
  <si>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</si>
  <si>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</si>
  <si>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</si>
  <si>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</si>
  <si>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</si>
  <si>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</si>
  <si>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</si>
  <si>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</si>
  <si>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</si>
  <si>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</si>
  <si>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</si>
  <si>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</si>
  <si>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</si>
  <si>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</si>
  <si>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</si>
  <si>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</si>
  <si>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</si>
  <si>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</si>
  <si>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</si>
  <si>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</si>
  <si>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</si>
  <si>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</si>
  <si>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</si>
  <si>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</si>
  <si>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</si>
  <si>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</si>
  <si>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</si>
  <si>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</si>
  <si>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</si>
  <si>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</si>
  <si>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北海道美深町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</si>
  <si>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</si>
  <si>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</si>
  <si>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</si>
  <si>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</si>
  <si>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</si>
  <si>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</si>
  <si>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</si>
  <si>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</si>
  <si>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</si>
  <si>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</si>
  <si>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</si>
  <si>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</si>
  <si>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</si>
  <si>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</si>
  <si>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</si>
  <si>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</si>
  <si>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</si>
  <si>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</si>
  <si>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</si>
  <si>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</si>
  <si>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</si>
  <si>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</si>
  <si>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</si>
  <si>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</si>
  <si>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</si>
  <si>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</si>
  <si>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</si>
  <si>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</si>
  <si>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</si>
  <si>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</si>
  <si>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</si>
  <si>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</si>
  <si>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</si>
  <si>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</si>
  <si>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</si>
  <si>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</si>
  <si>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</si>
  <si>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</si>
  <si>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</si>
  <si>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</si>
  <si>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</si>
  <si>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</si>
  <si>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</si>
  <si>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</si>
  <si>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</si>
  <si>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</si>
  <si>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</si>
  <si>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</si>
  <si>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</si>
  <si>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</si>
  <si>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</si>
  <si>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</si>
  <si>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</si>
  <si>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</si>
  <si>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</si>
  <si>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</si>
  <si>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</si>
  <si>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</si>
  <si>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</si>
  <si>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</si>
  <si>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</si>
  <si>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</si>
  <si>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</si>
  <si>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</si>
  <si>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</si>
  <si>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</si>
  <si>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</si>
  <si>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</si>
  <si>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</si>
  <si>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</si>
  <si>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</si>
  <si>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</si>
  <si>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</si>
  <si>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</si>
  <si>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</si>
  <si>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</si>
  <si>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</si>
  <si>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</si>
  <si>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</si>
  <si>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</si>
  <si>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</si>
  <si>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</si>
  <si>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</si>
  <si>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</si>
  <si>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</si>
  <si>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</si>
  <si>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</si>
  <si>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</si>
  <si>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</si>
  <si>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</si>
  <si>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</si>
  <si>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</si>
  <si>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</si>
  <si>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</si>
  <si>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</si>
  <si>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</si>
  <si>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</si>
  <si>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</si>
  <si>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</si>
  <si>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</si>
  <si>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</si>
  <si>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</si>
  <si>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</si>
  <si>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</si>
  <si>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</si>
  <si>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</si>
  <si>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</si>
  <si>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</si>
  <si>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</si>
  <si>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</si>
  <si>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</si>
  <si>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</si>
  <si>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</si>
  <si>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</si>
  <si>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</si>
  <si>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</si>
  <si>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</si>
  <si>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</si>
  <si>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</si>
  <si>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</si>
  <si>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</si>
  <si>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</si>
  <si>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</si>
  <si>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</si>
  <si>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</si>
  <si>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</si>
  <si>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</si>
  <si>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</si>
  <si>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</si>
  <si>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</si>
  <si>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</si>
  <si>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</si>
  <si>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</si>
  <si>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</si>
  <si>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</si>
  <si>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</si>
  <si>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</si>
  <si>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</si>
  <si>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</si>
  <si>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</si>
  <si>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</si>
  <si>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</si>
  <si>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</si>
  <si>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</si>
  <si>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</si>
  <si>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</si>
  <si>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</si>
  <si>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</si>
  <si>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</si>
  <si>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</si>
  <si>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</si>
  <si>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</si>
  <si>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</si>
  <si>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</si>
  <si>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</si>
  <si>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</si>
  <si>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</si>
  <si>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</si>
  <si>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</si>
  <si>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</si>
  <si>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</si>
  <si>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</si>
  <si>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</si>
  <si>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</si>
  <si>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</si>
  <si>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</si>
  <si>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</si>
  <si>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</si>
  <si>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</si>
  <si>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</si>
  <si>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</si>
  <si>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</si>
  <si>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</si>
  <si>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</si>
  <si>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</si>
  <si>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一般会計</t>
  </si>
  <si>
    <t>簡易水道事業会計</t>
  </si>
  <si>
    <t>下水道事業会計</t>
  </si>
  <si>
    <t>国民健康保険特別会計</t>
  </si>
  <si>
    <t>介護保険特別会計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</si>
  <si>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</si>
  <si>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</si>
  <si>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</si>
  <si>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</si>
  <si>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</si>
  <si>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</si>
  <si>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</si>
  <si>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</si>
  <si>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</si>
  <si>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</si>
  <si>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名寄地区衛生施設事務組合</t>
    <phoneticPr fontId="2"/>
  </si>
  <si>
    <t>上川北部消防事務組合</t>
    <phoneticPr fontId="2"/>
  </si>
  <si>
    <t>上川教育研修センター</t>
    <phoneticPr fontId="2"/>
  </si>
  <si>
    <t>上川広域滞納整理機構</t>
    <phoneticPr fontId="2"/>
  </si>
  <si>
    <t>美深振興公社</t>
    <phoneticPr fontId="2"/>
  </si>
  <si>
    <t>公共施設整備基金</t>
    <rPh sb="0" eb="2">
      <t>コウキョウ</t>
    </rPh>
    <rPh sb="2" eb="4">
      <t>シセツ</t>
    </rPh>
    <rPh sb="4" eb="6">
      <t>セイビ</t>
    </rPh>
    <rPh sb="6" eb="8">
      <t>キキン</t>
    </rPh>
    <phoneticPr fontId="5"/>
  </si>
  <si>
    <t>国鉄美幸線代替輸送確保基金</t>
    <rPh sb="0" eb="2">
      <t>コクテツ</t>
    </rPh>
    <rPh sb="2" eb="3">
      <t>ビ</t>
    </rPh>
    <rPh sb="3" eb="4">
      <t>コウ</t>
    </rPh>
    <rPh sb="4" eb="5">
      <t>セン</t>
    </rPh>
    <rPh sb="5" eb="7">
      <t>ダイタイ</t>
    </rPh>
    <rPh sb="7" eb="9">
      <t>ユソウ</t>
    </rPh>
    <rPh sb="9" eb="11">
      <t>カクホ</t>
    </rPh>
    <rPh sb="11" eb="13">
      <t>キキン</t>
    </rPh>
    <phoneticPr fontId="2"/>
  </si>
  <si>
    <t>まちづくり応援基金</t>
    <rPh sb="5" eb="7">
      <t>オウエン</t>
    </rPh>
    <rPh sb="7" eb="9">
      <t>キキン</t>
    </rPh>
    <phoneticPr fontId="2"/>
  </si>
  <si>
    <t>地域福祉基金</t>
    <rPh sb="0" eb="2">
      <t>チイキ</t>
    </rPh>
    <rPh sb="2" eb="4">
      <t>フクシ</t>
    </rPh>
    <rPh sb="4" eb="6">
      <t>キキン</t>
    </rPh>
    <phoneticPr fontId="2"/>
  </si>
  <si>
    <t>チョウザメ産業振興基金</t>
    <rPh sb="5" eb="7">
      <t>サンギョウ</t>
    </rPh>
    <rPh sb="7" eb="9">
      <t>シンコウ</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</si>
</sst>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AC3-487B-A36E-D7BC18BB42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283750</c:v>
                </c:pt>
                <c:pt idx="1">
                  <c:v>213425</c:v>
                </c:pt>
                <c:pt idx="2">
                  <c:v>193495</c:v>
                </c:pt>
                <c:pt idx="3">
                  <c:v>181753</c:v>
                </c:pt>
                <c:pt idx="4">
                  <c:v>146113</c:v>
                </c:pt>
              </c:numCache>
            </c:numRef>
          </c:val>
          <c:smooth val="0"/>
          <c:extLst>
            <c:ext xmlns:c16="http://schemas.microsoft.com/office/drawing/2014/chart" uri="{C3380CC4-5D6E-409C-BE32-E72D297353CC}">
              <c16:uniqueId val="{00000001-6AC3-487B-A36E-D7BC18BB42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8.68</c:v>
                </c:pt>
                <c:pt idx="1">
                  <c:v>10.01</c:v>
                </c:pt>
                <c:pt idx="2">
                  <c:v>14.43</c:v>
                </c:pt>
                <c:pt idx="3">
                  <c:v>13.8</c:v>
                </c:pt>
                <c:pt idx="4">
                  <c:v>13.85</c:v>
                </c:pt>
              </c:numCache>
            </c:numRef>
          </c:val>
          <c:extLst>
            <c:ext xmlns:c16="http://schemas.microsoft.com/office/drawing/2014/chart" uri="{C3380CC4-5D6E-409C-BE32-E72D297353CC}">
              <c16:uniqueId val="{00000000-BE46-45EF-9405-FF547AE6C8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32.69</c:v>
                </c:pt>
                <c:pt idx="1">
                  <c:v>33.79</c:v>
                </c:pt>
                <c:pt idx="2">
                  <c:v>39.659999999999997</c:v>
                </c:pt>
                <c:pt idx="3">
                  <c:v>46.85</c:v>
                </c:pt>
                <c:pt idx="4">
                  <c:v>53.14</c:v>
                </c:pt>
              </c:numCache>
            </c:numRef>
          </c:val>
          <c:extLst>
            <c:ext xmlns:c16="http://schemas.microsoft.com/office/drawing/2014/chart" uri="{C3380CC4-5D6E-409C-BE32-E72D297353CC}">
              <c16:uniqueId val="{00000001-BE46-45EF-9405-FF547AE6C8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0.38</c:v>
                </c:pt>
                <c:pt idx="1">
                  <c:v>2.1</c:v>
                </c:pt>
                <c:pt idx="2">
                  <c:v>4.2</c:v>
                </c:pt>
                <c:pt idx="3">
                  <c:v>-0.62</c:v>
                </c:pt>
                <c:pt idx="4">
                  <c:v>0.26</c:v>
                </c:pt>
              </c:numCache>
            </c:numRef>
          </c:val>
          <c:smooth val="0"/>
          <c:extLst>
            <c:ext xmlns:c16="http://schemas.microsoft.com/office/drawing/2014/chart" uri="{C3380CC4-5D6E-409C-BE32-E72D297353CC}">
              <c16:uniqueId val="{00000002-BE46-45EF-9405-FF547AE6C8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9.6999999999999993</c:v>
                </c:pt>
                <c:pt idx="2">
                  <c:v>#N/A</c:v>
                </c:pt>
                <c:pt idx="3">
                  <c:v>8.94</c:v>
                </c:pt>
                <c:pt idx="4">
                  <c:v>#N/A</c:v>
                </c:pt>
                <c:pt idx="5">
                  <c:v>9.41</c:v>
                </c:pt>
                <c:pt idx="6">
                  <c:v>#N/A</c:v>
                </c:pt>
                <c:pt idx="7">
                  <c:v>9.85</c:v>
                </c:pt>
                <c:pt idx="8">
                  <c:v>0</c:v>
                </c:pt>
                <c:pt idx="9">
                  <c:v>0</c:v>
                </c:pt>
              </c:numCache>
            </c:numRef>
          </c:val>
          <c:extLst>
            <c:ext xmlns:c16="http://schemas.microsoft.com/office/drawing/2014/chart" uri="{C3380CC4-5D6E-409C-BE32-E72D297353CC}">
              <c16:uniqueId val="{00000000-C946-42A2-9091-B05129C758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46-42A2-9091-B05129C758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46-42A2-9091-B05129C758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46-42A2-9091-B05129C758DE}"/>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946-42A2-9091-B05129C758D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5-C946-42A2-9091-B05129C758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0.46</c:v>
                </c:pt>
                <c:pt idx="2">
                  <c:v>#N/A</c:v>
                </c:pt>
                <c:pt idx="3">
                  <c:v>0.19</c:v>
                </c:pt>
                <c:pt idx="4">
                  <c:v>#N/A</c:v>
                </c:pt>
                <c:pt idx="5">
                  <c:v>0.1</c:v>
                </c:pt>
                <c:pt idx="6">
                  <c:v>#N/A</c:v>
                </c:pt>
                <c:pt idx="7">
                  <c:v>0</c:v>
                </c:pt>
                <c:pt idx="8">
                  <c:v>#N/A</c:v>
                </c:pt>
                <c:pt idx="9">
                  <c:v>0</c:v>
                </c:pt>
              </c:numCache>
            </c:numRef>
          </c:val>
          <c:extLst>
            <c:ext xmlns:c16="http://schemas.microsoft.com/office/drawing/2014/chart" uri="{C3380CC4-5D6E-409C-BE32-E72D297353CC}">
              <c16:uniqueId val="{00000006-C946-42A2-9091-B05129C758D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0.08</c:v>
                </c:pt>
              </c:numCache>
            </c:numRef>
          </c:val>
          <c:extLst>
            <c:ext xmlns:c16="http://schemas.microsoft.com/office/drawing/2014/chart" uri="{C3380CC4-5D6E-409C-BE32-E72D297353CC}">
              <c16:uniqueId val="{00000007-C946-42A2-9091-B05129C758DE}"/>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10.220000000000001</c:v>
                </c:pt>
              </c:numCache>
            </c:numRef>
          </c:val>
          <c:extLst>
            <c:ext xmlns:c16="http://schemas.microsoft.com/office/drawing/2014/chart" uri="{C3380CC4-5D6E-409C-BE32-E72D297353CC}">
              <c16:uniqueId val="{00000008-C946-42A2-9091-B05129C758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8.67</c:v>
                </c:pt>
                <c:pt idx="2">
                  <c:v>#N/A</c:v>
                </c:pt>
                <c:pt idx="3">
                  <c:v>10.01</c:v>
                </c:pt>
                <c:pt idx="4">
                  <c:v>#N/A</c:v>
                </c:pt>
                <c:pt idx="5">
                  <c:v>14.43</c:v>
                </c:pt>
                <c:pt idx="6">
                  <c:v>#N/A</c:v>
                </c:pt>
                <c:pt idx="7">
                  <c:v>13.8</c:v>
                </c:pt>
                <c:pt idx="8">
                  <c:v>#N/A</c:v>
                </c:pt>
                <c:pt idx="9">
                  <c:v>13.85</c:v>
                </c:pt>
              </c:numCache>
            </c:numRef>
          </c:val>
          <c:extLst>
            <c:ext xmlns:c16="http://schemas.microsoft.com/office/drawing/2014/chart" uri="{C3380CC4-5D6E-409C-BE32-E72D297353CC}">
              <c16:uniqueId val="{00000009-C946-42A2-9091-B05129C758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544</c:v>
                </c:pt>
                <c:pt idx="5">
                  <c:v>560</c:v>
                </c:pt>
                <c:pt idx="8">
                  <c:v>541</c:v>
                </c:pt>
                <c:pt idx="11">
                  <c:v>513</c:v>
                </c:pt>
                <c:pt idx="14">
                  <c:v>486</c:v>
                </c:pt>
              </c:numCache>
            </c:numRef>
          </c:val>
          <c:extLst>
            <c:ext xmlns:c16="http://schemas.microsoft.com/office/drawing/2014/chart" uri="{C3380CC4-5D6E-409C-BE32-E72D297353CC}">
              <c16:uniqueId val="{00000000-197F-4F22-B90E-68B626F1A9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7F-4F22-B90E-68B626F1A9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197F-4F22-B90E-68B626F1A9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7F-4F22-B90E-68B626F1A9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c:v>
                </c:pt>
                <c:pt idx="3">
                  <c:v>138</c:v>
                </c:pt>
                <c:pt idx="6">
                  <c:v>131</c:v>
                </c:pt>
                <c:pt idx="9">
                  <c:v>113</c:v>
                </c:pt>
                <c:pt idx="12">
                  <c:v>82</c:v>
                </c:pt>
              </c:numCache>
            </c:numRef>
          </c:val>
          <c:extLst>
            <c:ext xmlns:c16="http://schemas.microsoft.com/office/drawing/2014/chart" uri="{C3380CC4-5D6E-409C-BE32-E72D297353CC}">
              <c16:uniqueId val="{00000004-197F-4F22-B90E-68B626F1A9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7F-4F22-B90E-68B626F1A9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7F-4F22-B90E-68B626F1A9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c:v>
                </c:pt>
                <c:pt idx="3">
                  <c:v>629</c:v>
                </c:pt>
                <c:pt idx="6">
                  <c:v>623</c:v>
                </c:pt>
                <c:pt idx="9">
                  <c:v>601</c:v>
                </c:pt>
                <c:pt idx="12">
                  <c:v>563</c:v>
                </c:pt>
              </c:numCache>
            </c:numRef>
          </c:val>
          <c:extLst>
            <c:ext xmlns:c16="http://schemas.microsoft.com/office/drawing/2014/chart" uri="{C3380CC4-5D6E-409C-BE32-E72D297353CC}">
              <c16:uniqueId val="{00000007-197F-4F22-B90E-68B626F1A9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193</c:v>
                </c:pt>
                <c:pt idx="2">
                  <c:v>#N/A</c:v>
                </c:pt>
                <c:pt idx="3">
                  <c:v>#N/A</c:v>
                </c:pt>
                <c:pt idx="4">
                  <c:v>207</c:v>
                </c:pt>
                <c:pt idx="5">
                  <c:v>#N/A</c:v>
                </c:pt>
                <c:pt idx="6">
                  <c:v>#N/A</c:v>
                </c:pt>
                <c:pt idx="7">
                  <c:v>213</c:v>
                </c:pt>
                <c:pt idx="8">
                  <c:v>#N/A</c:v>
                </c:pt>
                <c:pt idx="9">
                  <c:v>#N/A</c:v>
                </c:pt>
                <c:pt idx="10">
                  <c:v>201</c:v>
                </c:pt>
                <c:pt idx="11">
                  <c:v>#N/A</c:v>
                </c:pt>
                <c:pt idx="12">
                  <c:v>#N/A</c:v>
                </c:pt>
                <c:pt idx="13">
                  <c:v>159</c:v>
                </c:pt>
                <c:pt idx="14">
                  <c:v>#N/A</c:v>
                </c:pt>
              </c:numCache>
            </c:numRef>
          </c:val>
          <c:smooth val="0"/>
          <c:extLst>
            <c:ext xmlns:c16="http://schemas.microsoft.com/office/drawing/2014/chart" uri="{C3380CC4-5D6E-409C-BE32-E72D297353CC}">
              <c16:uniqueId val="{00000008-197F-4F22-B90E-68B626F1A9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4499</c:v>
                </c:pt>
                <c:pt idx="5">
                  <c:v>4314</c:v>
                </c:pt>
                <c:pt idx="8">
                  <c:v>3948</c:v>
                </c:pt>
                <c:pt idx="11">
                  <c:v>3671</c:v>
                </c:pt>
                <c:pt idx="14">
                  <c:v>3340</c:v>
                </c:pt>
              </c:numCache>
            </c:numRef>
          </c:val>
          <c:extLst>
            <c:ext xmlns:c16="http://schemas.microsoft.com/office/drawing/2014/chart" uri="{C3380CC4-5D6E-409C-BE32-E72D297353CC}">
              <c16:uniqueId val="{00000000-3BAA-4A93-BE01-FE6D8AD448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c:v>
                </c:pt>
                <c:pt idx="5">
                  <c:v>75</c:v>
                </c:pt>
                <c:pt idx="8">
                  <c:v>43</c:v>
                </c:pt>
                <c:pt idx="11">
                  <c:v>17</c:v>
                </c:pt>
                <c:pt idx="14">
                  <c:v>5</c:v>
                </c:pt>
              </c:numCache>
            </c:numRef>
          </c:val>
          <c:extLst>
            <c:ext xmlns:c16="http://schemas.microsoft.com/office/drawing/2014/chart" uri="{C3380CC4-5D6E-409C-BE32-E72D297353CC}">
              <c16:uniqueId val="{00000001-3BAA-4A93-BE01-FE6D8AD448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4365</c:v>
                </c:pt>
                <c:pt idx="5">
                  <c:v>4715</c:v>
                </c:pt>
                <c:pt idx="8">
                  <c:v>4811</c:v>
                </c:pt>
                <c:pt idx="11">
                  <c:v>5123</c:v>
                </c:pt>
                <c:pt idx="14">
                  <c:v>5410</c:v>
                </c:pt>
              </c:numCache>
            </c:numRef>
          </c:val>
          <c:extLst>
            <c:ext xmlns:c16="http://schemas.microsoft.com/office/drawing/2014/chart" uri="{C3380CC4-5D6E-409C-BE32-E72D297353CC}">
              <c16:uniqueId val="{00000002-3BAA-4A93-BE01-FE6D8AD448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AA-4A93-BE01-FE6D8AD448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AA-4A93-BE01-FE6D8AD448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AA-4A93-BE01-FE6D8AD448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921</c:v>
                </c:pt>
                <c:pt idx="3">
                  <c:v>896</c:v>
                </c:pt>
                <c:pt idx="6">
                  <c:v>887</c:v>
                </c:pt>
                <c:pt idx="9">
                  <c:v>909</c:v>
                </c:pt>
                <c:pt idx="12">
                  <c:v>962</c:v>
                </c:pt>
              </c:numCache>
            </c:numRef>
          </c:val>
          <c:extLst>
            <c:ext xmlns:c16="http://schemas.microsoft.com/office/drawing/2014/chart" uri="{C3380CC4-5D6E-409C-BE32-E72D297353CC}">
              <c16:uniqueId val="{00000006-3BAA-4A93-BE01-FE6D8AD448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BAA-4A93-BE01-FE6D8AD448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670</c:v>
                </c:pt>
                <c:pt idx="3">
                  <c:v>580</c:v>
                </c:pt>
                <c:pt idx="6">
                  <c:v>472</c:v>
                </c:pt>
                <c:pt idx="9">
                  <c:v>393</c:v>
                </c:pt>
                <c:pt idx="12">
                  <c:v>288</c:v>
                </c:pt>
              </c:numCache>
            </c:numRef>
          </c:val>
          <c:extLst>
            <c:ext xmlns:c16="http://schemas.microsoft.com/office/drawing/2014/chart" uri="{C3380CC4-5D6E-409C-BE32-E72D297353CC}">
              <c16:uniqueId val="{00000008-3BAA-4A93-BE01-FE6D8AD448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5</c:v>
                </c:pt>
                <c:pt idx="6">
                  <c:v>179</c:v>
                </c:pt>
                <c:pt idx="9">
                  <c:v>166</c:v>
                </c:pt>
                <c:pt idx="12">
                  <c:v>155</c:v>
                </c:pt>
              </c:numCache>
            </c:numRef>
          </c:val>
          <c:extLst>
            <c:ext xmlns:c16="http://schemas.microsoft.com/office/drawing/2014/chart" uri="{C3380CC4-5D6E-409C-BE32-E72D297353CC}">
              <c16:uniqueId val="{00000009-3BAA-4A93-BE01-FE6D8AD448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5313</c:v>
                </c:pt>
                <c:pt idx="3">
                  <c:v>5075</c:v>
                </c:pt>
                <c:pt idx="6">
                  <c:v>4647</c:v>
                </c:pt>
                <c:pt idx="9">
                  <c:v>4312</c:v>
                </c:pt>
                <c:pt idx="12">
                  <c:v>4015</c:v>
                </c:pt>
              </c:numCache>
            </c:numRef>
          </c:val>
          <c:extLst>
            <c:ext xmlns:c16="http://schemas.microsoft.com/office/drawing/2014/chart" uri="{C3380CC4-5D6E-409C-BE32-E72D297353CC}">
              <c16:uniqueId val="{0000000A-3BAA-4A93-BE01-FE6D8AD448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AA-4A93-BE01-FE6D8AD448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1526</c:v>
                </c:pt>
                <c:pt idx="1">
                  <c:v>1803</c:v>
                </c:pt>
                <c:pt idx="2">
                  <c:v>2071</c:v>
                </c:pt>
              </c:numCache>
            </c:numRef>
          </c:val>
          <c:extLst>
            <c:ext xmlns:c16="http://schemas.microsoft.com/office/drawing/2014/chart" uri="{C3380CC4-5D6E-409C-BE32-E72D297353CC}">
              <c16:uniqueId val="{00000000-3FBC-4416-9920-3252838272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512</c:v>
                </c:pt>
                <c:pt idx="1">
                  <c:v>525</c:v>
                </c:pt>
                <c:pt idx="2">
                  <c:v>536</c:v>
                </c:pt>
              </c:numCache>
            </c:numRef>
          </c:val>
          <c:extLst>
            <c:ext xmlns:c16="http://schemas.microsoft.com/office/drawing/2014/chart" uri="{C3380CC4-5D6E-409C-BE32-E72D297353CC}">
              <c16:uniqueId val="{00000001-3FBC-4416-9920-3252838272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2525</c:v>
                </c:pt>
                <c:pt idx="1">
                  <c:v>2549</c:v>
                </c:pt>
                <c:pt idx="2">
                  <c:v>2579</c:v>
                </c:pt>
              </c:numCache>
            </c:numRef>
          </c:val>
          <c:extLst>
            <c:ext xmlns:c16="http://schemas.microsoft.com/office/drawing/2014/chart" uri="{C3380CC4-5D6E-409C-BE32-E72D297353CC}">
              <c16:uniqueId val="{00000002-3FBC-4416-9920-3252838272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当町で用いているシミュレーションにおいて常に状況を把握しながら進めており、過去に借入した起債の償還が完了に近づいている影響で、償還額が減少傾向にある。</a:t>
          </a:r>
          <a:endParaRPr lang="ja-JP" altLang="ja-JP" sz="1400">
            <a:effectLst/>
          </a:endParaRPr>
        </a:p>
        <a:p>
          <a:r>
            <a:rPr kumimoji="1" lang="ja-JP" altLang="ja-JP" sz="1100">
              <a:solidFill>
                <a:schemeClr val="dk1"/>
              </a:solidFill>
              <a:effectLst/>
              <a:latin typeface="+mn-lt"/>
              <a:ea typeface="+mn-ea"/>
              <a:cs typeface="+mn-cs"/>
            </a:rPr>
            <a:t>交付税措置率の高い起債を予定してはいるものの、今後数年間にわたり、多額の借入を要する事業を予定していることから、中期的な影響を注視し、適正な財政運営に努めていく。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一定額を積立できている状況にあるが、借入の総額から見ると僅かであるため、現状としては極力維持できるように考えている。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数値は良い方向に進んでおり、今のところ大きな問題は生じていないが、充当可能財源における基金には「その他特定目的基金」が含まれており、これらの使途によっては状況が変わる可能性がない訳ではない。</a:t>
          </a:r>
          <a:endParaRPr lang="ja-JP" altLang="ja-JP" sz="1400">
            <a:effectLst/>
          </a:endParaRPr>
        </a:p>
        <a:p>
          <a:r>
            <a:rPr kumimoji="1" lang="ja-JP" altLang="ja-JP" sz="1100">
              <a:solidFill>
                <a:schemeClr val="dk1"/>
              </a:solidFill>
              <a:effectLst/>
              <a:latin typeface="+mn-lt"/>
              <a:ea typeface="+mn-ea"/>
              <a:cs typeface="+mn-cs"/>
            </a:rPr>
            <a:t>今後も可能な限り世代間の公平な財政運営となるよう、必要な部分には基金を充当するなどして、適正な財政運営に努めていく。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北海道美深町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年度ごとの増減はあるものの、効率的な財政運営に努めてきた結果、歳計剰余金を中心に財政調整基金や特定目的基金に積立することができている。</a:t>
          </a:r>
          <a:endParaRPr lang="ja-JP" altLang="ja-JP" sz="1300">
            <a:effectLst/>
          </a:endParaRPr>
        </a:p>
        <a:p>
          <a:r>
            <a:rPr kumimoji="1" lang="ja-JP" altLang="ja-JP" sz="1300">
              <a:solidFill>
                <a:schemeClr val="dk1"/>
              </a:solidFill>
              <a:effectLst/>
              <a:latin typeface="+mn-lt"/>
              <a:ea typeface="+mn-ea"/>
              <a:cs typeface="+mn-cs"/>
            </a:rPr>
            <a:t>一部、必要な事業に対して基金を取り崩して対応しているものの、極端に基金残高が減少するような状況にはなっていない。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基金の残高については、積立の設定目標を定めている訳ではないが、有事の際に対応できるためには相当額必要と考えている。</a:t>
          </a:r>
          <a:endParaRPr lang="ja-JP" altLang="ja-JP" sz="1300">
            <a:effectLst/>
          </a:endParaRPr>
        </a:p>
        <a:p>
          <a:r>
            <a:rPr kumimoji="1" lang="ja-JP" altLang="ja-JP" sz="1300">
              <a:solidFill>
                <a:schemeClr val="dk1"/>
              </a:solidFill>
              <a:effectLst/>
              <a:latin typeface="+mn-lt"/>
              <a:ea typeface="+mn-ea"/>
              <a:cs typeface="+mn-cs"/>
            </a:rPr>
            <a:t>可能な限り基金に頼らない予算編成が必要である。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公共施設整備基金：教育、文化、福祉、産業その他の公共的施設の建設整備事業を円滑に進めるため</a:t>
          </a:r>
          <a:endParaRPr lang="ja-JP" altLang="ja-JP" sz="1300">
            <a:effectLst/>
          </a:endParaRPr>
        </a:p>
        <a:p>
          <a:r>
            <a:rPr kumimoji="1" lang="ja-JP" altLang="ja-JP" sz="1300">
              <a:solidFill>
                <a:schemeClr val="dk1"/>
              </a:solidFill>
              <a:effectLst/>
              <a:latin typeface="+mn-lt"/>
              <a:ea typeface="+mn-ea"/>
              <a:cs typeface="+mn-cs"/>
            </a:rPr>
            <a:t>国鉄美幸線代替輸送確保基金：国鉄美幸線が廃止された以降、代替輸送事業の財政需要（バス運行・施設維持）に備えるため</a:t>
          </a:r>
          <a:endParaRPr lang="ja-JP" altLang="ja-JP" sz="1300">
            <a:effectLst/>
          </a:endParaRPr>
        </a:p>
        <a:p>
          <a:r>
            <a:rPr kumimoji="1" lang="ja-JP" altLang="ja-JP" sz="1300">
              <a:solidFill>
                <a:schemeClr val="dk1"/>
              </a:solidFill>
              <a:effectLst/>
              <a:latin typeface="+mn-lt"/>
              <a:ea typeface="+mn-ea"/>
              <a:cs typeface="+mn-cs"/>
            </a:rPr>
            <a:t>まちづくり応援基金：ふるさと納税制度による寄附金を必要に応じて積み立て、寄附者の意向に沿った形で必要な事業に充当</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ふるさと納税制度による寄附金を目的に沿った形でそれぞれの基金へ積み増し</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必要な事業に充当した</a:t>
          </a:r>
          <a:r>
            <a:rPr kumimoji="1" lang="ja-JP" altLang="en-US" sz="1300">
              <a:solidFill>
                <a:schemeClr val="dk1"/>
              </a:solidFill>
              <a:effectLst/>
              <a:latin typeface="+mn-lt"/>
              <a:ea typeface="+mn-ea"/>
              <a:cs typeface="+mn-cs"/>
            </a:rPr>
            <a:t>金額を上回ったため、</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年</a:t>
          </a:r>
          <a:r>
            <a:rPr kumimoji="1" lang="ja-JP" altLang="ja-JP" sz="1300">
              <a:solidFill>
                <a:schemeClr val="dk1"/>
              </a:solidFill>
              <a:effectLst/>
              <a:latin typeface="+mn-lt"/>
              <a:ea typeface="+mn-ea"/>
              <a:cs typeface="+mn-cs"/>
            </a:rPr>
            <a:t>度の比較で見ると</a:t>
          </a:r>
          <a:r>
            <a:rPr kumimoji="1" lang="ja-JP" altLang="en-US" sz="1300">
              <a:solidFill>
                <a:schemeClr val="dk1"/>
              </a:solidFill>
              <a:effectLst/>
              <a:latin typeface="+mn-lt"/>
              <a:ea typeface="+mn-ea"/>
              <a:cs typeface="+mn-cs"/>
            </a:rPr>
            <a:t>微増</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特に多額を保有している「公共施設整備基金」については、将来的に町役場庁舎をはじめ、施設の更新整備に活用していく予定。</a:t>
          </a:r>
          <a:endParaRPr lang="ja-JP" altLang="ja-JP" sz="1300">
            <a:effectLst/>
          </a:endParaRPr>
        </a:p>
        <a:p>
          <a:r>
            <a:rPr kumimoji="1" lang="ja-JP" altLang="ja-JP" sz="1300">
              <a:solidFill>
                <a:schemeClr val="dk1"/>
              </a:solidFill>
              <a:effectLst/>
              <a:latin typeface="+mn-lt"/>
              <a:ea typeface="+mn-ea"/>
              <a:cs typeface="+mn-cs"/>
            </a:rPr>
            <a:t>その他については、それぞれ目的に沿った形で、財政状況を見ながら必要に応じ活用していくこととし、極端に残高が減少しないよう配慮していく。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当初予定よりも普通交付税が多く収入できたことなどから、歳計剰余金を当該基金に積み立てることができたため残高が増加した。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具体的な基金額保有目標は掲げていないが、当面の間は必要に応じて活用できるものと考えている。</a:t>
          </a:r>
          <a:endParaRPr lang="ja-JP" altLang="ja-JP" sz="1300">
            <a:effectLst/>
          </a:endParaRPr>
        </a:p>
        <a:p>
          <a:r>
            <a:rPr kumimoji="1" lang="ja-JP" altLang="ja-JP" sz="1300">
              <a:solidFill>
                <a:schemeClr val="dk1"/>
              </a:solidFill>
              <a:effectLst/>
              <a:latin typeface="+mn-lt"/>
              <a:ea typeface="+mn-ea"/>
              <a:cs typeface="+mn-cs"/>
            </a:rPr>
            <a:t>現在保有している程度は有事に備えて必要であると認識しており、年度間の財源調整はもとより、状況に応じて今後も積立、取崩と活用していきたい。</a:t>
          </a:r>
          <a:endParaRPr lang="ja-JP" altLang="ja-JP" sz="1300">
            <a:effectLst/>
          </a:endParaRPr>
        </a:p>
        <a:p>
          <a:r>
            <a:rPr kumimoji="1" lang="ja-JP" altLang="ja-JP" sz="1300">
              <a:solidFill>
                <a:schemeClr val="dk1"/>
              </a:solidFill>
              <a:effectLst/>
              <a:latin typeface="+mn-lt"/>
              <a:ea typeface="+mn-ea"/>
              <a:cs typeface="+mn-cs"/>
            </a:rPr>
            <a:t>いずれにせよ、極端に残高が減少しないように配慮しながら財源不足に対応していくことが必要である。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過去数年を見ても、単年度の償還額に充てるために一時的に繰入した経過があるが</a:t>
          </a:r>
          <a:r>
            <a:rPr kumimoji="1" lang="ja-JP" altLang="en-US" sz="1300">
              <a:solidFill>
                <a:schemeClr val="dk1"/>
              </a:solidFill>
              <a:effectLst/>
              <a:latin typeface="+mn-lt"/>
              <a:ea typeface="+mn-ea"/>
              <a:cs typeface="+mn-cs"/>
            </a:rPr>
            <a:t>、近年では</a:t>
          </a:r>
          <a:r>
            <a:rPr kumimoji="1" lang="ja-JP" altLang="ja-JP" sz="1300">
              <a:solidFill>
                <a:schemeClr val="dk1"/>
              </a:solidFill>
              <a:effectLst/>
              <a:latin typeface="+mn-lt"/>
              <a:ea typeface="+mn-ea"/>
              <a:cs typeface="+mn-cs"/>
            </a:rPr>
            <a:t>横ばいが続いている。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普通交付税で追加交付された臨時財政対策債償還基金費により、一時的に積立額が増加しているが、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年以内に繰入して充当することとなっている。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この程度の残高は維持しておきたいが、必要に応じて活用も視野に入れる。</a:t>
          </a:r>
          <a:endParaRPr lang="ja-JP" altLang="ja-JP" sz="1300">
            <a:effectLst/>
          </a:endParaRPr>
        </a:p>
        <a:p>
          <a:r>
            <a:rPr kumimoji="1" lang="ja-JP" altLang="ja-JP" sz="1300">
              <a:solidFill>
                <a:schemeClr val="dk1"/>
              </a:solidFill>
              <a:effectLst/>
              <a:latin typeface="+mn-lt"/>
              <a:ea typeface="+mn-ea"/>
              <a:cs typeface="+mn-cs"/>
            </a:rPr>
            <a:t>（今後数年で起債の償還額が増加していく見込あり）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3,681
3,625
672.09
5,662,328
5,117,702
539,887
3,896,763
4,015,039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基準財政需要額については、前年に引き続き物価高騰における各種対策に要する項目が設けられており、伸びのあった前年度と同水準で推移した。</a:t>
          </a:r>
          <a:endParaRPr lang="ja-JP" altLang="ja-JP" sz="1400">
            <a:effectLst/>
          </a:endParaRPr>
        </a:p>
        <a:p>
          <a:r>
            <a:rPr kumimoji="1" lang="ja-JP" altLang="ja-JP" sz="1100">
              <a:solidFill>
                <a:schemeClr val="dk1"/>
              </a:solidFill>
              <a:effectLst/>
              <a:latin typeface="+mn-lt"/>
              <a:ea typeface="+mn-ea"/>
              <a:cs typeface="+mn-cs"/>
            </a:rPr>
            <a:t>財政運営状況は悪くはないものの、自主財源の確保が厳しい状況に変わりはなく、類似団体と比較しても財政基盤は弱い状況にある。</a:t>
          </a:r>
          <a:endParaRPr lang="ja-JP" altLang="ja-JP" sz="1400">
            <a:effectLst/>
          </a:endParaRPr>
        </a:p>
        <a:p>
          <a:r>
            <a:rPr kumimoji="1" lang="ja-JP" altLang="ja-JP" sz="1100">
              <a:solidFill>
                <a:schemeClr val="dk1"/>
              </a:solidFill>
              <a:effectLst/>
              <a:latin typeface="+mn-lt"/>
              <a:ea typeface="+mn-ea"/>
              <a:cs typeface="+mn-cs"/>
            </a:rPr>
            <a:t>引き続き経常的経費の抑制に努めるとともに、自主財源の確保に向けて努力する。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前年に引き続き物価の高騰や、各種労務費等の上昇によって、経常的経費の支出が増加している。</a:t>
          </a:r>
          <a:endParaRPr lang="ja-JP" altLang="ja-JP" sz="1400">
            <a:effectLst/>
          </a:endParaRPr>
        </a:p>
        <a:p>
          <a:r>
            <a:rPr kumimoji="1" lang="ja-JP" altLang="ja-JP" sz="1100">
              <a:solidFill>
                <a:schemeClr val="dk1"/>
              </a:solidFill>
              <a:effectLst/>
              <a:latin typeface="+mn-lt"/>
              <a:ea typeface="+mn-ea"/>
              <a:cs typeface="+mn-cs"/>
            </a:rPr>
            <a:t>依然として一般財源収入の増加は難しい状況にあるが、経常的経費の抑制を図りながら健全な財政運営に向けて努力する。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120862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0652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108796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0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21379</xdr:rowOff>
    </xdr:from>
    <xdr:to>
      <xdr:col>15</xdr:col>
      <xdr:colOff>82550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08379"/>
          <a:ext cx="889000" cy="43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21379</xdr:rowOff>
    </xdr:from>
    <xdr:to>
      <xdr:col>11</xdr:col>
      <xdr:colOff>31750</xdr:colOff>
      <xdr:row>61</xdr:row>
      <xdr:rowOff>59055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08379"/>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70062</xdr:rowOff>
    </xdr:from>
    <xdr:to>
      <xdr:col>23</xdr:col>
      <xdr:colOff>184150</xdr:colOff>
      <xdr:row>63</xdr:row>
      <xdr:rowOff>212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86589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142029</xdr:rowOff>
    </xdr:from>
    <xdr:to>
      <xdr:col>11</xdr:col>
      <xdr:colOff>82550</xdr:colOff>
      <xdr:row>60</xdr:row>
      <xdr:rowOff>72179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82356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2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8255</xdr:rowOff>
    </xdr:from>
    <xdr:to>
      <xdr:col>7</xdr:col>
      <xdr:colOff>31750</xdr:colOff>
      <xdr:row>61</xdr:row>
      <xdr:rowOff>109855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120032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[564,277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毎年人口が減少している状況にあるが、人口の減少によらず必要となる経費も大きいため、人口に比例して経費を下げる、もしくは維持していくことは難しく、一人当たりの額が増加していく実態がある。</a:t>
          </a:r>
          <a:endParaRPr lang="ja-JP" altLang="ja-JP" sz="1400">
            <a:effectLst/>
          </a:endParaRPr>
        </a:p>
        <a:p>
          <a:r>
            <a:rPr kumimoji="1" lang="ja-JP" altLang="ja-JP" sz="1100">
              <a:solidFill>
                <a:schemeClr val="dk1"/>
              </a:solidFill>
              <a:effectLst/>
              <a:latin typeface="+mn-lt"/>
              <a:ea typeface="+mn-ea"/>
              <a:cs typeface="+mn-cs"/>
            </a:rPr>
            <a:t>他の項目でも似たような傾向が出てくるが、物価の高騰や労務費の上昇に加え、給与水準が上向きになっていることから、前年度と比較すると数値は上昇した。</a:t>
          </a:r>
          <a:endParaRPr lang="ja-JP" altLang="ja-JP" sz="1400">
            <a:effectLst/>
          </a:endParaRPr>
        </a:p>
        <a:p>
          <a:r>
            <a:rPr kumimoji="1" lang="ja-JP" altLang="ja-JP" sz="1100">
              <a:solidFill>
                <a:schemeClr val="dk1"/>
              </a:solidFill>
              <a:effectLst/>
              <a:latin typeface="+mn-lt"/>
              <a:ea typeface="+mn-ea"/>
              <a:cs typeface="+mn-cs"/>
            </a:rPr>
            <a:t>避けられない要因が大きい項目ではあるが、引き続き可能な範囲での経費抑制に努めたい。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39250</xdr:rowOff>
    </xdr:from>
    <xdr:to>
      <xdr:col>23</xdr:col>
      <xdr:colOff>133350</xdr:colOff>
      <xdr:row>82</xdr:row>
      <xdr:rowOff>73343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8150"/>
          <a:ext cx="838200" cy="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35091</xdr:rowOff>
    </xdr:from>
    <xdr:to>
      <xdr:col>19</xdr:col>
      <xdr:colOff>133350</xdr:colOff>
      <xdr:row>82</xdr:row>
      <xdr:rowOff>39250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3991"/>
          <a:ext cx="8890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19146</xdr:rowOff>
    </xdr:from>
    <xdr:to>
      <xdr:col>15</xdr:col>
      <xdr:colOff>82550</xdr:colOff>
      <xdr:row>82</xdr:row>
      <xdr:rowOff>35091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8046"/>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19146</xdr:rowOff>
    </xdr:from>
    <xdr:to>
      <xdr:col>11</xdr:col>
      <xdr:colOff>31750</xdr:colOff>
      <xdr:row>82</xdr:row>
      <xdr:rowOff>25798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78046"/>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22543</xdr:rowOff>
    </xdr:from>
    <xdr:to>
      <xdr:col>23</xdr:col>
      <xdr:colOff>184150</xdr:colOff>
      <xdr:row>82</xdr:row>
      <xdr:rowOff>124143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39070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159900</xdr:rowOff>
    </xdr:from>
    <xdr:to>
      <xdr:col>19</xdr:col>
      <xdr:colOff>184150</xdr:colOff>
      <xdr:row>82</xdr:row>
      <xdr:rowOff>90050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100227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155741</xdr:rowOff>
    </xdr:from>
    <xdr:to>
      <xdr:col>15</xdr:col>
      <xdr:colOff>133350</xdr:colOff>
      <xdr:row>82</xdr:row>
      <xdr:rowOff>85891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96068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139796</xdr:rowOff>
    </xdr:from>
    <xdr:to>
      <xdr:col>11</xdr:col>
      <xdr:colOff>82550</xdr:colOff>
      <xdr:row>82</xdr:row>
      <xdr:rowOff>69946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80123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146448</xdr:rowOff>
    </xdr:from>
    <xdr:to>
      <xdr:col>7</xdr:col>
      <xdr:colOff>31750</xdr:colOff>
      <xdr:row>82</xdr:row>
      <xdr:rowOff>76598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61375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類似団体と比較しても同程度の指数になることが多い。</a:t>
          </a:r>
          <a:endParaRPr lang="ja-JP" altLang="ja-JP" sz="1400">
            <a:effectLst/>
          </a:endParaRPr>
        </a:p>
        <a:p>
          <a:r>
            <a:rPr kumimoji="1" lang="ja-JP" altLang="ja-JP" sz="1100">
              <a:solidFill>
                <a:schemeClr val="dk1"/>
              </a:solidFill>
              <a:effectLst/>
              <a:latin typeface="+mn-lt"/>
              <a:ea typeface="+mn-ea"/>
              <a:cs typeface="+mn-cs"/>
            </a:rPr>
            <a:t>今後も引き続き適正な取扱いに努める。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19304</xdr:rowOff>
    </xdr:from>
    <xdr:to>
      <xdr:col>81</xdr:col>
      <xdr:colOff>44450</xdr:colOff>
      <xdr:row>88</xdr:row>
      <xdr:rowOff>38608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069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101346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0690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57913</xdr:rowOff>
    </xdr:from>
    <xdr:to>
      <xdr:col>72</xdr:col>
      <xdr:colOff>203200</xdr:colOff>
      <xdr:row>88</xdr:row>
      <xdr:rowOff>101346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55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57913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3586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159258</xdr:rowOff>
    </xdr:from>
    <xdr:to>
      <xdr:col>81</xdr:col>
      <xdr:colOff>95250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131335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139954</xdr:rowOff>
    </xdr:from>
    <xdr:to>
      <xdr:col>77</xdr:col>
      <xdr:colOff>95250</xdr:colOff>
      <xdr:row>88</xdr:row>
      <xdr:rowOff>70104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50546</xdr:rowOff>
    </xdr:from>
    <xdr:to>
      <xdr:col>73</xdr:col>
      <xdr:colOff>44450</xdr:colOff>
      <xdr:row>88</xdr:row>
      <xdr:rowOff>152146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136923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組織全体の業務量や職員の健康状態に留意し、将来を見据えて職員年齢構成に配慮しながら採用するよう努力している。</a:t>
          </a:r>
          <a:endParaRPr lang="ja-JP" altLang="ja-JP" sz="1400">
            <a:effectLst/>
          </a:endParaRPr>
        </a:p>
        <a:p>
          <a:r>
            <a:rPr kumimoji="1" lang="ja-JP" altLang="ja-JP" sz="1100">
              <a:solidFill>
                <a:schemeClr val="dk1"/>
              </a:solidFill>
              <a:effectLst/>
              <a:latin typeface="+mn-lt"/>
              <a:ea typeface="+mn-ea"/>
              <a:cs typeface="+mn-cs"/>
            </a:rPr>
            <a:t>突発的な要因による多少の増減はあるものの、毎年の実人数に大きな変動はないが、人口減少の影響もあり数値は増加している状況にある。</a:t>
          </a:r>
          <a:endParaRPr lang="ja-JP" altLang="ja-JP" sz="1400">
            <a:effectLst/>
          </a:endParaRPr>
        </a:p>
        <a:p>
          <a:r>
            <a:rPr kumimoji="1" lang="ja-JP" altLang="ja-JP" sz="1100">
              <a:solidFill>
                <a:schemeClr val="dk1"/>
              </a:solidFill>
              <a:effectLst/>
              <a:latin typeface="+mn-lt"/>
              <a:ea typeface="+mn-ea"/>
              <a:cs typeface="+mn-cs"/>
            </a:rPr>
            <a:t>今後も現状維持を基本としながら、状況に応じて適正な人員の配置に努める。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73533</xdr:rowOff>
    </xdr:from>
    <xdr:to>
      <xdr:col>81</xdr:col>
      <xdr:colOff>44450</xdr:colOff>
      <xdr:row>61</xdr:row>
      <xdr:rowOff>105706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319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59457</xdr:rowOff>
    </xdr:from>
    <xdr:to>
      <xdr:col>77</xdr:col>
      <xdr:colOff>44450</xdr:colOff>
      <xdr:row>61</xdr:row>
      <xdr:rowOff>73533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1790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46186</xdr:rowOff>
    </xdr:from>
    <xdr:to>
      <xdr:col>72</xdr:col>
      <xdr:colOff>203200</xdr:colOff>
      <xdr:row>61</xdr:row>
      <xdr:rowOff>59457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04636"/>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31104</xdr:rowOff>
    </xdr:from>
    <xdr:to>
      <xdr:col>68</xdr:col>
      <xdr:colOff>152400</xdr:colOff>
      <xdr:row>61</xdr:row>
      <xdr:rowOff>46186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9554"/>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54906</xdr:rowOff>
    </xdr:from>
    <xdr:to>
      <xdr:col>81</xdr:col>
      <xdr:colOff>95250</xdr:colOff>
      <xdr:row>61</xdr:row>
      <xdr:rowOff>156506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26983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8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22733</xdr:rowOff>
    </xdr:from>
    <xdr:to>
      <xdr:col>77</xdr:col>
      <xdr:colOff>95250</xdr:colOff>
      <xdr:row>61</xdr:row>
      <xdr:rowOff>124333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109110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6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8657</xdr:rowOff>
    </xdr:from>
    <xdr:to>
      <xdr:col>73</xdr:col>
      <xdr:colOff>44450</xdr:colOff>
      <xdr:row>61</xdr:row>
      <xdr:rowOff>110257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95034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5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166836</xdr:rowOff>
    </xdr:from>
    <xdr:to>
      <xdr:col>68</xdr:col>
      <xdr:colOff>203200</xdr:colOff>
      <xdr:row>61</xdr:row>
      <xdr:rowOff>96986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81763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4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151754</xdr:rowOff>
    </xdr:from>
    <xdr:to>
      <xdr:col>64</xdr:col>
      <xdr:colOff>152400</xdr:colOff>
      <xdr:row>61</xdr:row>
      <xdr:rowOff>81904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2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比率的には横ばいで推移している。</a:t>
          </a:r>
          <a:endParaRPr lang="ja-JP" altLang="ja-JP" sz="1400">
            <a:effectLst/>
          </a:endParaRPr>
        </a:p>
        <a:p>
          <a:r>
            <a:rPr kumimoji="1" lang="ja-JP" altLang="ja-JP" sz="1100">
              <a:solidFill>
                <a:schemeClr val="dk1"/>
              </a:solidFill>
              <a:effectLst/>
              <a:latin typeface="+mn-lt"/>
              <a:ea typeface="+mn-ea"/>
              <a:cs typeface="+mn-cs"/>
            </a:rPr>
            <a:t>借入しているものの大半が、後年度以降の交付税措置が大きいものが多く、状況としては悪いものではないと考えている。</a:t>
          </a:r>
          <a:endParaRPr lang="ja-JP" altLang="ja-JP" sz="1400">
            <a:effectLst/>
          </a:endParaRPr>
        </a:p>
        <a:p>
          <a:r>
            <a:rPr kumimoji="1" lang="ja-JP" altLang="ja-JP" sz="1100">
              <a:solidFill>
                <a:schemeClr val="dk1"/>
              </a:solidFill>
              <a:effectLst/>
              <a:latin typeface="+mn-lt"/>
              <a:ea typeface="+mn-ea"/>
              <a:cs typeface="+mn-cs"/>
            </a:rPr>
            <a:t>今後も引き続き計画的な財政運営に努めていく。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8636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1395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13462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3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429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27940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一定程度、財政調整基金のほか、公共施設整備基金などの特定目的基金を保有出来ていることから、将来負担比率は発生していない。</a:t>
          </a:r>
          <a:endParaRPr lang="ja-JP" altLang="ja-JP" sz="1400">
            <a:effectLst/>
          </a:endParaRPr>
        </a:p>
        <a:p>
          <a:r>
            <a:rPr kumimoji="1" lang="ja-JP" altLang="ja-JP" sz="1100">
              <a:solidFill>
                <a:schemeClr val="dk1"/>
              </a:solidFill>
              <a:effectLst/>
              <a:latin typeface="+mn-lt"/>
              <a:ea typeface="+mn-ea"/>
              <a:cs typeface="+mn-cs"/>
            </a:rPr>
            <a:t>近年は基金取崩しの予算編成（当初予算）とせざるを得ない状況が続いているが、決算としてはそれほど基金繰入することなく財政運営ができている。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3,681
3,625
672.09
5,662,328
5,117,702
539,887
3,896,763
4,015,039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類似団体と似たような動きで推移している。</a:t>
          </a:r>
          <a:endParaRPr lang="ja-JP" altLang="ja-JP" sz="1400">
            <a:effectLst/>
          </a:endParaRPr>
        </a:p>
        <a:p>
          <a:r>
            <a:rPr kumimoji="1" lang="ja-JP" altLang="ja-JP" sz="1100">
              <a:solidFill>
                <a:schemeClr val="dk1"/>
              </a:solidFill>
              <a:effectLst/>
              <a:latin typeface="+mn-lt"/>
              <a:ea typeface="+mn-ea"/>
              <a:cs typeface="+mn-cs"/>
            </a:rPr>
            <a:t>具体的な内容に大きな変動はなく、特に改めることはないが、今後も状況を見ながら適正な取扱いに努める。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35</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72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3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9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88900</xdr:rowOff>
    </xdr:from>
    <xdr:to>
      <xdr:col>11</xdr:col>
      <xdr:colOff>9525</xdr:colOff>
      <xdr:row>36</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96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45720</xdr:rowOff>
    </xdr:from>
    <xdr:to>
      <xdr:col>20</xdr:col>
      <xdr:colOff>38100</xdr:colOff>
      <xdr:row>35</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38100</xdr:rowOff>
    </xdr:from>
    <xdr:to>
      <xdr:col>11</xdr:col>
      <xdr:colOff>60325</xdr:colOff>
      <xdr:row>35</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類似団体と似たような数値で推移している。</a:t>
          </a:r>
          <a:endParaRPr lang="ja-JP" altLang="ja-JP" sz="1400">
            <a:effectLst/>
          </a:endParaRPr>
        </a:p>
        <a:p>
          <a:r>
            <a:rPr kumimoji="1" lang="ja-JP" altLang="ja-JP" sz="1100">
              <a:solidFill>
                <a:schemeClr val="dk1"/>
              </a:solidFill>
              <a:effectLst/>
              <a:latin typeface="+mn-lt"/>
              <a:ea typeface="+mn-ea"/>
              <a:cs typeface="+mn-cs"/>
            </a:rPr>
            <a:t>これまでも適正な数値の把握から、可能な範囲での経常的経費削減に努めてきたが、近年避けて通れない物価高騰、労務費の上昇、エネルギー価格の高騰などの影響により、特に物件費の上昇が止まらない。</a:t>
          </a:r>
          <a:endParaRPr lang="ja-JP" altLang="ja-JP" sz="1400">
            <a:effectLst/>
          </a:endParaRPr>
        </a:p>
        <a:p>
          <a:r>
            <a:rPr kumimoji="1" lang="ja-JP" altLang="ja-JP" sz="1100">
              <a:solidFill>
                <a:schemeClr val="dk1"/>
              </a:solidFill>
              <a:effectLst/>
              <a:latin typeface="+mn-lt"/>
              <a:ea typeface="+mn-ea"/>
              <a:cs typeface="+mn-cs"/>
            </a:rPr>
            <a:t>そのような状況下ではあるが、引き続き適正な数値の把握に努めていく。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110998</xdr:rowOff>
    </xdr:from>
    <xdr:to>
      <xdr:col>82</xdr:col>
      <xdr:colOff>107950</xdr:colOff>
      <xdr:row>17</xdr:row>
      <xdr:rowOff>133858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25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07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52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37846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少子高齢化の影響、障害者福祉に要する経費によるものが大きいため、扶助費は先の読みにくい状況が続く。</a:t>
          </a:r>
          <a:endParaRPr lang="ja-JP" altLang="ja-JP" sz="1400">
            <a:effectLst/>
          </a:endParaRPr>
        </a:p>
        <a:p>
          <a:r>
            <a:rPr kumimoji="1" lang="ja-JP" altLang="ja-JP" sz="1100">
              <a:solidFill>
                <a:schemeClr val="dk1"/>
              </a:solidFill>
              <a:effectLst/>
              <a:latin typeface="+mn-lt"/>
              <a:ea typeface="+mn-ea"/>
              <a:cs typeface="+mn-cs"/>
            </a:rPr>
            <a:t>削減の方策は難しい項目ではあるが、今後も数値の変動に注視し、適正な運営に努める。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363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内容的に大きな変動はないため、引き続き現状維持が基本となるが、今後も適正な数値の維持に努めていく。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58</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5868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9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5148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14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高騰を要因とする経済情勢の変化に対応するため、様々な業種に対し支援を行った影響もあるが、経常的な部分である消防事務組合にかかる経費、広域でのごみ処理・し尿処理にかかる経費、公的病院への支援などが大半を占めており、これら数値の変動により比率が微減した。</a:t>
          </a:r>
          <a:endParaRPr lang="ja-JP" altLang="ja-JP" sz="1400">
            <a:effectLst/>
          </a:endParaRPr>
        </a:p>
        <a:p>
          <a:r>
            <a:rPr kumimoji="1" lang="ja-JP" altLang="ja-JP" sz="1100">
              <a:solidFill>
                <a:schemeClr val="dk1"/>
              </a:solidFill>
              <a:effectLst/>
              <a:latin typeface="+mn-lt"/>
              <a:ea typeface="+mn-ea"/>
              <a:cs typeface="+mn-cs"/>
            </a:rPr>
            <a:t>引き続き適正な数値の維持に努める。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3519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711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711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横ばいで推移しているものの、過剰な借り入れは後年度以降の公債費押し上げにつながるため、慎重な対応が求められる。</a:t>
          </a:r>
          <a:endParaRPr lang="ja-JP" altLang="ja-JP" sz="1400">
            <a:effectLst/>
          </a:endParaRPr>
        </a:p>
        <a:p>
          <a:r>
            <a:rPr kumimoji="1" lang="ja-JP" altLang="ja-JP" sz="1100">
              <a:solidFill>
                <a:schemeClr val="dk1"/>
              </a:solidFill>
              <a:effectLst/>
              <a:latin typeface="+mn-lt"/>
              <a:ea typeface="+mn-ea"/>
              <a:cs typeface="+mn-cs"/>
            </a:rPr>
            <a:t>そのような状況でも、近年は財政的に優位となる起債の借入が大半であり、計画的なものである。</a:t>
          </a:r>
          <a:endParaRPr lang="ja-JP" altLang="ja-JP" sz="1400">
            <a:effectLst/>
          </a:endParaRPr>
        </a:p>
        <a:p>
          <a:r>
            <a:rPr kumimoji="1" lang="ja-JP" altLang="ja-JP" sz="1100">
              <a:solidFill>
                <a:schemeClr val="dk1"/>
              </a:solidFill>
              <a:effectLst/>
              <a:latin typeface="+mn-lt"/>
              <a:ea typeface="+mn-ea"/>
              <a:cs typeface="+mn-cs"/>
            </a:rPr>
            <a:t>今後も中期的な財政状況を見据えながら適正な取扱いに努めていく。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42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886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73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73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内容に大きな変わりはない。</a:t>
          </a:r>
          <a:endParaRPr lang="ja-JP" altLang="ja-JP" sz="1400">
            <a:effectLst/>
          </a:endParaRPr>
        </a:p>
        <a:p>
          <a:r>
            <a:rPr kumimoji="1" lang="ja-JP" altLang="ja-JP" sz="1100">
              <a:solidFill>
                <a:schemeClr val="dk1"/>
              </a:solidFill>
              <a:effectLst/>
              <a:latin typeface="+mn-lt"/>
              <a:ea typeface="+mn-ea"/>
              <a:cs typeface="+mn-cs"/>
            </a:rPr>
            <a:t>今後も適正な数値の維持に努めていく。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162923</xdr:rowOff>
    </xdr:from>
    <xdr:to>
      <xdr:col>82</xdr:col>
      <xdr:colOff>107950</xdr:colOff>
      <xdr:row>77</xdr:row>
      <xdr:rowOff>66584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9312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162923</xdr:rowOff>
    </xdr:from>
    <xdr:to>
      <xdr:col>78</xdr:col>
      <xdr:colOff>69850</xdr:colOff>
      <xdr:row>77</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93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28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164556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2880"/>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15784</xdr:rowOff>
    </xdr:from>
    <xdr:to>
      <xdr:col>82</xdr:col>
      <xdr:colOff>158750</xdr:colOff>
      <xdr:row>77</xdr:row>
      <xdr:rowOff>117384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32311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6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112123</xdr:rowOff>
    </xdr:from>
    <xdr:to>
      <xdr:col>78</xdr:col>
      <xdr:colOff>120650</xdr:colOff>
      <xdr:row>77</xdr:row>
      <xdr:rowOff>42273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52450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113756</xdr:rowOff>
    </xdr:from>
    <xdr:to>
      <xdr:col>65</xdr:col>
      <xdr:colOff>53975</xdr:colOff>
      <xdr:row>76</xdr:row>
      <xdr:rowOff>43906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54083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北海道美深町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27706</xdr:rowOff>
    </xdr:from>
    <xdr:to>
      <xdr:col>29</xdr:col>
      <xdr:colOff>127000</xdr:colOff>
      <xdr:row>19</xdr:row>
      <xdr:rowOff>87024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2881"/>
          <a:ext cx="647700" cy="5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19</xdr:row>
      <xdr:rowOff>12483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317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87024</xdr:rowOff>
    </xdr:from>
    <xdr:to>
      <xdr:col>26</xdr:col>
      <xdr:colOff>50800</xdr:colOff>
      <xdr:row>19</xdr:row>
      <xdr:rowOff>104955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2199"/>
          <a:ext cx="698500" cy="17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104955</xdr:rowOff>
    </xdr:from>
    <xdr:to>
      <xdr:col>22</xdr:col>
      <xdr:colOff>114300</xdr:colOff>
      <xdr:row>19</xdr:row>
      <xdr:rowOff>117061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0130"/>
          <a:ext cx="698500" cy="1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117061</xdr:rowOff>
    </xdr:from>
    <xdr:to>
      <xdr:col>18</xdr:col>
      <xdr:colOff>177800</xdr:colOff>
      <xdr:row>19</xdr:row>
      <xdr:rowOff>126421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2236"/>
          <a:ext cx="698500" cy="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148356</xdr:rowOff>
    </xdr:from>
    <xdr:to>
      <xdr:col>29</xdr:col>
      <xdr:colOff>177800</xdr:colOff>
      <xdr:row>19</xdr:row>
      <xdr:rowOff>78506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2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164883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36224</xdr:rowOff>
    </xdr:from>
    <xdr:to>
      <xdr:col>26</xdr:col>
      <xdr:colOff>101600</xdr:colOff>
      <xdr:row>19</xdr:row>
      <xdr:rowOff>137824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1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122601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7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54155</xdr:rowOff>
    </xdr:from>
    <xdr:to>
      <xdr:col>22</xdr:col>
      <xdr:colOff>165100</xdr:colOff>
      <xdr:row>19</xdr:row>
      <xdr:rowOff>155755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9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165932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66261</xdr:rowOff>
    </xdr:from>
    <xdr:to>
      <xdr:col>19</xdr:col>
      <xdr:colOff>38100</xdr:colOff>
      <xdr:row>19</xdr:row>
      <xdr:rowOff>167861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1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75621</xdr:rowOff>
    </xdr:from>
    <xdr:to>
      <xdr:col>15</xdr:col>
      <xdr:colOff>101600</xdr:colOff>
      <xdr:row>20</xdr:row>
      <xdr:rowOff>5771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169931</xdr:rowOff>
    </xdr:from>
    <xdr:to>
      <xdr:col>29</xdr:col>
      <xdr:colOff>127000</xdr:colOff>
      <xdr:row>35</xdr:row>
      <xdr:rowOff>214019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80281"/>
          <a:ext cx="647700" cy="44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162145</xdr:rowOff>
    </xdr:from>
    <xdr:to>
      <xdr:col>26</xdr:col>
      <xdr:colOff>50800</xdr:colOff>
      <xdr:row>35</xdr:row>
      <xdr:rowOff>169931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72495"/>
          <a:ext cx="698500" cy="7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162145</xdr:rowOff>
    </xdr:from>
    <xdr:to>
      <xdr:col>22</xdr:col>
      <xdr:colOff>114300</xdr:colOff>
      <xdr:row>35</xdr:row>
      <xdr:rowOff>174988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2495"/>
          <a:ext cx="698500" cy="1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174988</xdr:rowOff>
    </xdr:from>
    <xdr:to>
      <xdr:col>18</xdr:col>
      <xdr:colOff>177800</xdr:colOff>
      <xdr:row>35</xdr:row>
      <xdr:rowOff>199507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85338"/>
          <a:ext cx="698500" cy="2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163219</xdr:rowOff>
    </xdr:from>
    <xdr:to>
      <xdr:col>29</xdr:col>
      <xdr:colOff>177800</xdr:colOff>
      <xdr:row>35</xdr:row>
      <xdr:rowOff>264819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3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135296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119131</xdr:rowOff>
    </xdr:from>
    <xdr:to>
      <xdr:col>26</xdr:col>
      <xdr:colOff>101600</xdr:colOff>
      <xdr:row>35</xdr:row>
      <xdr:rowOff>220731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205508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15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111345</xdr:rowOff>
    </xdr:from>
    <xdr:to>
      <xdr:col>22</xdr:col>
      <xdr:colOff>165100</xdr:colOff>
      <xdr:row>35</xdr:row>
      <xdr:rowOff>212945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197722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124188</xdr:rowOff>
    </xdr:from>
    <xdr:to>
      <xdr:col>19</xdr:col>
      <xdr:colOff>38100</xdr:colOff>
      <xdr:row>35</xdr:row>
      <xdr:rowOff>225788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4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210565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148707</xdr:rowOff>
    </xdr:from>
    <xdr:to>
      <xdr:col>15</xdr:col>
      <xdr:colOff>101600</xdr:colOff>
      <xdr:row>35</xdr:row>
      <xdr:rowOff>250307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235084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3,681
3,625
672.09
5,662,328
5,117,702
539,887
3,896,763
4,015,039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170469</xdr:rowOff>
    </xdr:from>
    <xdr:to>
      <xdr:col>24</xdr:col>
      <xdr:colOff>63500</xdr:colOff>
      <xdr:row>37</xdr:row>
      <xdr:rowOff>47574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42669"/>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47574</xdr:rowOff>
    </xdr:from>
    <xdr:to>
      <xdr:col>19</xdr:col>
      <xdr:colOff>177800</xdr:colOff>
      <xdr:row>37</xdr:row>
      <xdr:rowOff>55438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91224"/>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55438</xdr:rowOff>
    </xdr:from>
    <xdr:to>
      <xdr:col>15</xdr:col>
      <xdr:colOff>50800</xdr:colOff>
      <xdr:row>37</xdr:row>
      <xdr:rowOff>59210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9908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59210</xdr:rowOff>
    </xdr:from>
    <xdr:to>
      <xdr:col>10</xdr:col>
      <xdr:colOff>114300</xdr:colOff>
      <xdr:row>37</xdr:row>
      <xdr:rowOff>66029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02860"/>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119669</xdr:rowOff>
    </xdr:from>
    <xdr:to>
      <xdr:col>24</xdr:col>
      <xdr:colOff>114300</xdr:colOff>
      <xdr:row>37</xdr:row>
      <xdr:rowOff>49819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9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142546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4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168224</xdr:rowOff>
    </xdr:from>
    <xdr:to>
      <xdr:col>20</xdr:col>
      <xdr:colOff>38100</xdr:colOff>
      <xdr:row>37</xdr:row>
      <xdr:rowOff>98374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89501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3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4638</xdr:rowOff>
    </xdr:from>
    <xdr:to>
      <xdr:col>15</xdr:col>
      <xdr:colOff>101600</xdr:colOff>
      <xdr:row>37</xdr:row>
      <xdr:rowOff>106238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97365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8410</xdr:rowOff>
    </xdr:from>
    <xdr:to>
      <xdr:col>10</xdr:col>
      <xdr:colOff>165100</xdr:colOff>
      <xdr:row>37</xdr:row>
      <xdr:rowOff>110010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126537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2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15229</xdr:rowOff>
    </xdr:from>
    <xdr:to>
      <xdr:col>6</xdr:col>
      <xdr:colOff>38100</xdr:colOff>
      <xdr:row>37</xdr:row>
      <xdr:rowOff>116829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133356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3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76176</xdr:rowOff>
    </xdr:from>
    <xdr:to>
      <xdr:col>24</xdr:col>
      <xdr:colOff>63500</xdr:colOff>
      <xdr:row>57</xdr:row>
      <xdr:rowOff>98209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8826"/>
          <a:ext cx="8382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92588</xdr:rowOff>
    </xdr:from>
    <xdr:to>
      <xdr:col>19</xdr:col>
      <xdr:colOff>177800</xdr:colOff>
      <xdr:row>57</xdr:row>
      <xdr:rowOff>98209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5238"/>
          <a:ext cx="889000" cy="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92588</xdr:rowOff>
    </xdr:from>
    <xdr:to>
      <xdr:col>15</xdr:col>
      <xdr:colOff>50800</xdr:colOff>
      <xdr:row>57</xdr:row>
      <xdr:rowOff>110500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5238"/>
          <a:ext cx="889000" cy="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100703</xdr:rowOff>
    </xdr:from>
    <xdr:to>
      <xdr:col>10</xdr:col>
      <xdr:colOff>114300</xdr:colOff>
      <xdr:row>57</xdr:row>
      <xdr:rowOff>110500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733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25376</xdr:rowOff>
    </xdr:from>
    <xdr:to>
      <xdr:col>24</xdr:col>
      <xdr:colOff>114300</xdr:colOff>
      <xdr:row>57</xdr:row>
      <xdr:rowOff>126976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3803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47409</xdr:rowOff>
    </xdr:from>
    <xdr:to>
      <xdr:col>20</xdr:col>
      <xdr:colOff>38100</xdr:colOff>
      <xdr:row>57</xdr:row>
      <xdr:rowOff>149009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140136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41788</xdr:rowOff>
    </xdr:from>
    <xdr:to>
      <xdr:col>15</xdr:col>
      <xdr:colOff>101600</xdr:colOff>
      <xdr:row>57</xdr:row>
      <xdr:rowOff>143388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0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59700</xdr:rowOff>
    </xdr:from>
    <xdr:to>
      <xdr:col>10</xdr:col>
      <xdr:colOff>165100</xdr:colOff>
      <xdr:row>57</xdr:row>
      <xdr:rowOff>161300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152427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49903</xdr:rowOff>
    </xdr:from>
    <xdr:to>
      <xdr:col>6</xdr:col>
      <xdr:colOff>38100</xdr:colOff>
      <xdr:row>57</xdr:row>
      <xdr:rowOff>151503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168030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56823</xdr:rowOff>
    </xdr:from>
    <xdr:to>
      <xdr:col>24</xdr:col>
      <xdr:colOff>63500</xdr:colOff>
      <xdr:row>77</xdr:row>
      <xdr:rowOff>72839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8473"/>
          <a:ext cx="838200" cy="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71636</xdr:rowOff>
    </xdr:from>
    <xdr:to>
      <xdr:col>19</xdr:col>
      <xdr:colOff>177800</xdr:colOff>
      <xdr:row>77</xdr:row>
      <xdr:rowOff>72839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3286"/>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71636</xdr:rowOff>
    </xdr:from>
    <xdr:to>
      <xdr:col>15</xdr:col>
      <xdr:colOff>50800</xdr:colOff>
      <xdr:row>77</xdr:row>
      <xdr:rowOff>96092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73286"/>
          <a:ext cx="889000" cy="2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69008</xdr:rowOff>
    </xdr:from>
    <xdr:to>
      <xdr:col>10</xdr:col>
      <xdr:colOff>114300</xdr:colOff>
      <xdr:row>77</xdr:row>
      <xdr:rowOff>96092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70658"/>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6023</xdr:rowOff>
    </xdr:from>
    <xdr:to>
      <xdr:col>24</xdr:col>
      <xdr:colOff>114300</xdr:colOff>
      <xdr:row>77</xdr:row>
      <xdr:rowOff>107623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28900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22039</xdr:rowOff>
    </xdr:from>
    <xdr:to>
      <xdr:col>20</xdr:col>
      <xdr:colOff>38100</xdr:colOff>
      <xdr:row>77</xdr:row>
      <xdr:rowOff>123639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140166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20836</xdr:rowOff>
    </xdr:from>
    <xdr:to>
      <xdr:col>15</xdr:col>
      <xdr:colOff>101600</xdr:colOff>
      <xdr:row>77</xdr:row>
      <xdr:rowOff>122436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138963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9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45292</xdr:rowOff>
    </xdr:from>
    <xdr:to>
      <xdr:col>10</xdr:col>
      <xdr:colOff>165100</xdr:colOff>
      <xdr:row>77</xdr:row>
      <xdr:rowOff>146892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163419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2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18208</xdr:rowOff>
    </xdr:from>
    <xdr:to>
      <xdr:col>6</xdr:col>
      <xdr:colOff>38100</xdr:colOff>
      <xdr:row>77</xdr:row>
      <xdr:rowOff>119808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136335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75464</xdr:rowOff>
    </xdr:from>
    <xdr:to>
      <xdr:col>24</xdr:col>
      <xdr:colOff>63500</xdr:colOff>
      <xdr:row>94</xdr:row>
      <xdr:rowOff>103443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91764"/>
          <a:ext cx="83820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75464</xdr:rowOff>
    </xdr:from>
    <xdr:to>
      <xdr:col>19</xdr:col>
      <xdr:colOff>177800</xdr:colOff>
      <xdr:row>95</xdr:row>
      <xdr:rowOff>29256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91764"/>
          <a:ext cx="889000" cy="1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118349</xdr:rowOff>
    </xdr:from>
    <xdr:to>
      <xdr:col>15</xdr:col>
      <xdr:colOff>50800</xdr:colOff>
      <xdr:row>95</xdr:row>
      <xdr:rowOff>29256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34649"/>
          <a:ext cx="889000" cy="8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118349</xdr:rowOff>
    </xdr:from>
    <xdr:to>
      <xdr:col>10</xdr:col>
      <xdr:colOff>114300</xdr:colOff>
      <xdr:row>96</xdr:row>
      <xdr:rowOff>26764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4649"/>
          <a:ext cx="889000" cy="25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52643</xdr:rowOff>
    </xdr:from>
    <xdr:to>
      <xdr:col>24</xdr:col>
      <xdr:colOff>114300</xdr:colOff>
      <xdr:row>94</xdr:row>
      <xdr:rowOff>154243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6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75520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2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24664</xdr:rowOff>
    </xdr:from>
    <xdr:to>
      <xdr:col>20</xdr:col>
      <xdr:colOff>38100</xdr:colOff>
      <xdr:row>94</xdr:row>
      <xdr:rowOff>126264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142791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1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149906</xdr:rowOff>
    </xdr:from>
    <xdr:to>
      <xdr:col>15</xdr:col>
      <xdr:colOff>101600</xdr:colOff>
      <xdr:row>95</xdr:row>
      <xdr:rowOff>80056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96583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4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67549</xdr:rowOff>
    </xdr:from>
    <xdr:to>
      <xdr:col>10</xdr:col>
      <xdr:colOff>165100</xdr:colOff>
      <xdr:row>94</xdr:row>
      <xdr:rowOff>169149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14226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5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147414</xdr:rowOff>
    </xdr:from>
    <xdr:to>
      <xdr:col>6</xdr:col>
      <xdr:colOff>38100</xdr:colOff>
      <xdr:row>96</xdr:row>
      <xdr:rowOff>77564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68691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90636</xdr:rowOff>
    </xdr:from>
    <xdr:to>
      <xdr:col>55</xdr:col>
      <xdr:colOff>0</xdr:colOff>
      <xdr:row>37</xdr:row>
      <xdr:rowOff>8699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2836"/>
          <a:ext cx="838200" cy="8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8699</xdr:rowOff>
    </xdr:from>
    <xdr:to>
      <xdr:col>50</xdr:col>
      <xdr:colOff>114300</xdr:colOff>
      <xdr:row>37</xdr:row>
      <xdr:rowOff>27256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52349"/>
          <a:ext cx="889000" cy="1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27256</xdr:rowOff>
    </xdr:from>
    <xdr:to>
      <xdr:col>45</xdr:col>
      <xdr:colOff>177800</xdr:colOff>
      <xdr:row>37</xdr:row>
      <xdr:rowOff>75999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0906"/>
          <a:ext cx="8890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64125</xdr:rowOff>
    </xdr:from>
    <xdr:to>
      <xdr:col>41</xdr:col>
      <xdr:colOff>50800</xdr:colOff>
      <xdr:row>37</xdr:row>
      <xdr:rowOff>75999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36325"/>
          <a:ext cx="889000" cy="1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39836</xdr:rowOff>
    </xdr:from>
    <xdr:to>
      <xdr:col>55</xdr:col>
      <xdr:colOff>50800</xdr:colOff>
      <xdr:row>36</xdr:row>
      <xdr:rowOff>141436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62713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129349</xdr:rowOff>
    </xdr:from>
    <xdr:to>
      <xdr:col>50</xdr:col>
      <xdr:colOff>165100</xdr:colOff>
      <xdr:row>37</xdr:row>
      <xdr:rowOff>59499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50626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9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147906</xdr:rowOff>
    </xdr:from>
    <xdr:to>
      <xdr:col>46</xdr:col>
      <xdr:colOff>38100</xdr:colOff>
      <xdr:row>37</xdr:row>
      <xdr:rowOff>78056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69183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25199</xdr:rowOff>
    </xdr:from>
    <xdr:to>
      <xdr:col>41</xdr:col>
      <xdr:colOff>101600</xdr:colOff>
      <xdr:row>37</xdr:row>
      <xdr:rowOff>126799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117926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6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13325</xdr:rowOff>
    </xdr:from>
    <xdr:to>
      <xdr:col>36</xdr:col>
      <xdr:colOff>165100</xdr:colOff>
      <xdr:row>36</xdr:row>
      <xdr:rowOff>114925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106052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7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77405</xdr:rowOff>
    </xdr:from>
    <xdr:to>
      <xdr:col>55</xdr:col>
      <xdr:colOff>0</xdr:colOff>
      <xdr:row>58</xdr:row>
      <xdr:rowOff>104562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21505"/>
          <a:ext cx="838200" cy="2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68457</xdr:rowOff>
    </xdr:from>
    <xdr:to>
      <xdr:col>50</xdr:col>
      <xdr:colOff>114300</xdr:colOff>
      <xdr:row>58</xdr:row>
      <xdr:rowOff>77405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12557"/>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53270</xdr:rowOff>
    </xdr:from>
    <xdr:to>
      <xdr:col>45</xdr:col>
      <xdr:colOff>177800</xdr:colOff>
      <xdr:row>58</xdr:row>
      <xdr:rowOff>68457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97370"/>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171132</xdr:rowOff>
    </xdr:from>
    <xdr:to>
      <xdr:col>41</xdr:col>
      <xdr:colOff>50800</xdr:colOff>
      <xdr:row>58</xdr:row>
      <xdr:rowOff>53270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43782"/>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53762</xdr:rowOff>
    </xdr:from>
    <xdr:to>
      <xdr:col>55</xdr:col>
      <xdr:colOff>50800</xdr:colOff>
      <xdr:row>58</xdr:row>
      <xdr:rowOff>155362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140139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1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26605</xdr:rowOff>
    </xdr:from>
    <xdr:to>
      <xdr:col>50</xdr:col>
      <xdr:colOff>165100</xdr:colOff>
      <xdr:row>58</xdr:row>
      <xdr:rowOff>128205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119332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17657</xdr:rowOff>
    </xdr:from>
    <xdr:to>
      <xdr:col>46</xdr:col>
      <xdr:colOff>38100</xdr:colOff>
      <xdr:row>58</xdr:row>
      <xdr:rowOff>119257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110384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5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2470</xdr:rowOff>
    </xdr:from>
    <xdr:to>
      <xdr:col>41</xdr:col>
      <xdr:colOff>101600</xdr:colOff>
      <xdr:row>58</xdr:row>
      <xdr:rowOff>104070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95197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3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120332</xdr:rowOff>
    </xdr:from>
    <xdr:to>
      <xdr:col>36</xdr:col>
      <xdr:colOff>165100</xdr:colOff>
      <xdr:row>58</xdr:row>
      <xdr:rowOff>50482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41609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8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5187</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9737"/>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5187</xdr:rowOff>
    </xdr:from>
    <xdr:to>
      <xdr:col>45</xdr:col>
      <xdr:colOff>177800</xdr:colOff>
      <xdr:row>79</xdr:row>
      <xdr:rowOff>30305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9737"/>
          <a:ext cx="889000" cy="2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151947</xdr:rowOff>
    </xdr:from>
    <xdr:to>
      <xdr:col>41</xdr:col>
      <xdr:colOff>50800</xdr:colOff>
      <xdr:row>79</xdr:row>
      <xdr:rowOff>30305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5047"/>
          <a:ext cx="889000" cy="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125837</xdr:rowOff>
    </xdr:from>
    <xdr:to>
      <xdr:col>46</xdr:col>
      <xdr:colOff>38100</xdr:colOff>
      <xdr:row>79</xdr:row>
      <xdr:rowOff>55987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47114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150955</xdr:rowOff>
    </xdr:from>
    <xdr:to>
      <xdr:col>41</xdr:col>
      <xdr:colOff>101600</xdr:colOff>
      <xdr:row>79</xdr:row>
      <xdr:rowOff>81105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72232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101147</xdr:rowOff>
    </xdr:from>
    <xdr:to>
      <xdr:col>36</xdr:col>
      <xdr:colOff>165100</xdr:colOff>
      <xdr:row>79</xdr:row>
      <xdr:rowOff>31297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22424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10796</xdr:rowOff>
    </xdr:from>
    <xdr:to>
      <xdr:col>55</xdr:col>
      <xdr:colOff>0</xdr:colOff>
      <xdr:row>98</xdr:row>
      <xdr:rowOff>75481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12896"/>
          <a:ext cx="838200" cy="6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10796</xdr:rowOff>
    </xdr:from>
    <xdr:to>
      <xdr:col>50</xdr:col>
      <xdr:colOff>114300</xdr:colOff>
      <xdr:row>98</xdr:row>
      <xdr:rowOff>31859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2896"/>
          <a:ext cx="889000" cy="2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23916</xdr:rowOff>
    </xdr:from>
    <xdr:to>
      <xdr:col>45</xdr:col>
      <xdr:colOff>177800</xdr:colOff>
      <xdr:row>98</xdr:row>
      <xdr:rowOff>31859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6016"/>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120752</xdr:rowOff>
    </xdr:from>
    <xdr:to>
      <xdr:col>41</xdr:col>
      <xdr:colOff>50800</xdr:colOff>
      <xdr:row>98</xdr:row>
      <xdr:rowOff>23916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1402"/>
          <a:ext cx="889000" cy="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24681</xdr:rowOff>
    </xdr:from>
    <xdr:to>
      <xdr:col>55</xdr:col>
      <xdr:colOff>50800</xdr:colOff>
      <xdr:row>98</xdr:row>
      <xdr:rowOff>126281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3108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131446</xdr:rowOff>
    </xdr:from>
    <xdr:to>
      <xdr:col>50</xdr:col>
      <xdr:colOff>165100</xdr:colOff>
      <xdr:row>98</xdr:row>
      <xdr:rowOff>61596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52723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5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152509</xdr:rowOff>
    </xdr:from>
    <xdr:to>
      <xdr:col>46</xdr:col>
      <xdr:colOff>38100</xdr:colOff>
      <xdr:row>98</xdr:row>
      <xdr:rowOff>82659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73786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7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144566</xdr:rowOff>
    </xdr:from>
    <xdr:to>
      <xdr:col>41</xdr:col>
      <xdr:colOff>101600</xdr:colOff>
      <xdr:row>98</xdr:row>
      <xdr:rowOff>74716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91243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5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69952</xdr:rowOff>
    </xdr:from>
    <xdr:to>
      <xdr:col>36</xdr:col>
      <xdr:colOff>165100</xdr:colOff>
      <xdr:row>98</xdr:row>
      <xdr:rowOff>102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16629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7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30733</xdr:rowOff>
    </xdr:from>
    <xdr:to>
      <xdr:col>85</xdr:col>
      <xdr:colOff>127000</xdr:colOff>
      <xdr:row>39</xdr:row>
      <xdr:rowOff>38047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7283"/>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37143</xdr:rowOff>
    </xdr:from>
    <xdr:to>
      <xdr:col>81</xdr:col>
      <xdr:colOff>50800</xdr:colOff>
      <xdr:row>39</xdr:row>
      <xdr:rowOff>38047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3693"/>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26860</xdr:rowOff>
    </xdr:from>
    <xdr:to>
      <xdr:col>76</xdr:col>
      <xdr:colOff>114300</xdr:colOff>
      <xdr:row>39</xdr:row>
      <xdr:rowOff>37143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13410"/>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26860</xdr:rowOff>
    </xdr:from>
    <xdr:to>
      <xdr:col>71</xdr:col>
      <xdr:colOff>177800</xdr:colOff>
      <xdr:row>39</xdr:row>
      <xdr:rowOff>38440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13410"/>
          <a:ext cx="889000" cy="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151383</xdr:rowOff>
    </xdr:from>
    <xdr:to>
      <xdr:col>85</xdr:col>
      <xdr:colOff>177800</xdr:colOff>
      <xdr:row>39</xdr:row>
      <xdr:rowOff>81533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158697</xdr:rowOff>
    </xdr:from>
    <xdr:to>
      <xdr:col>81</xdr:col>
      <xdr:colOff>101600</xdr:colOff>
      <xdr:row>39</xdr:row>
      <xdr:rowOff>88847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79974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157793</xdr:rowOff>
    </xdr:from>
    <xdr:to>
      <xdr:col>76</xdr:col>
      <xdr:colOff>165100</xdr:colOff>
      <xdr:row>39</xdr:row>
      <xdr:rowOff>87943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79070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147510</xdr:rowOff>
    </xdr:from>
    <xdr:to>
      <xdr:col>72</xdr:col>
      <xdr:colOff>38100</xdr:colOff>
      <xdr:row>39</xdr:row>
      <xdr:rowOff>77660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68787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159090</xdr:rowOff>
    </xdr:from>
    <xdr:to>
      <xdr:col>67</xdr:col>
      <xdr:colOff>101600</xdr:colOff>
      <xdr:row>39</xdr:row>
      <xdr:rowOff>89240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80367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85347</xdr:rowOff>
    </xdr:from>
    <xdr:to>
      <xdr:col>85</xdr:col>
      <xdr:colOff>127000</xdr:colOff>
      <xdr:row>77</xdr:row>
      <xdr:rowOff>95740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86997"/>
          <a:ext cx="8382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82139</xdr:rowOff>
    </xdr:from>
    <xdr:to>
      <xdr:col>81</xdr:col>
      <xdr:colOff>50800</xdr:colOff>
      <xdr:row>77</xdr:row>
      <xdr:rowOff>85347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83789"/>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82139</xdr:rowOff>
    </xdr:from>
    <xdr:to>
      <xdr:col>76</xdr:col>
      <xdr:colOff>114300</xdr:colOff>
      <xdr:row>77</xdr:row>
      <xdr:rowOff>86979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3789"/>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86979</xdr:rowOff>
    </xdr:from>
    <xdr:to>
      <xdr:col>71</xdr:col>
      <xdr:colOff>177800</xdr:colOff>
      <xdr:row>77</xdr:row>
      <xdr:rowOff>110074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8629"/>
          <a:ext cx="889000" cy="2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44940</xdr:rowOff>
    </xdr:from>
    <xdr:to>
      <xdr:col>85</xdr:col>
      <xdr:colOff>177800</xdr:colOff>
      <xdr:row>77</xdr:row>
      <xdr:rowOff>146540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23367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2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34547</xdr:rowOff>
    </xdr:from>
    <xdr:to>
      <xdr:col>81</xdr:col>
      <xdr:colOff>101600</xdr:colOff>
      <xdr:row>77</xdr:row>
      <xdr:rowOff>136147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127274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31339</xdr:rowOff>
    </xdr:from>
    <xdr:to>
      <xdr:col>76</xdr:col>
      <xdr:colOff>165100</xdr:colOff>
      <xdr:row>77</xdr:row>
      <xdr:rowOff>132939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124066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36179</xdr:rowOff>
    </xdr:from>
    <xdr:to>
      <xdr:col>72</xdr:col>
      <xdr:colOff>38100</xdr:colOff>
      <xdr:row>77</xdr:row>
      <xdr:rowOff>137779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154306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01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59274</xdr:rowOff>
    </xdr:from>
    <xdr:to>
      <xdr:col>67</xdr:col>
      <xdr:colOff>101600</xdr:colOff>
      <xdr:row>77</xdr:row>
      <xdr:rowOff>160874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152001</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124365</xdr:rowOff>
    </xdr:from>
    <xdr:to>
      <xdr:col>85</xdr:col>
      <xdr:colOff>127000</xdr:colOff>
      <xdr:row>98</xdr:row>
      <xdr:rowOff>125704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26465"/>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125704</xdr:rowOff>
    </xdr:from>
    <xdr:to>
      <xdr:col>81</xdr:col>
      <xdr:colOff>50800</xdr:colOff>
      <xdr:row>98</xdr:row>
      <xdr:rowOff>132169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27804"/>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92599</xdr:rowOff>
    </xdr:from>
    <xdr:to>
      <xdr:col>76</xdr:col>
      <xdr:colOff>114300</xdr:colOff>
      <xdr:row>98</xdr:row>
      <xdr:rowOff>132169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94699"/>
          <a:ext cx="889000" cy="3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92599</xdr:rowOff>
    </xdr:from>
    <xdr:to>
      <xdr:col>71</xdr:col>
      <xdr:colOff>177800</xdr:colOff>
      <xdr:row>98</xdr:row>
      <xdr:rowOff>123292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94699"/>
          <a:ext cx="889000" cy="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73565</xdr:rowOff>
    </xdr:from>
    <xdr:to>
      <xdr:col>85</xdr:col>
      <xdr:colOff>177800</xdr:colOff>
      <xdr:row>99</xdr:row>
      <xdr:rowOff>3715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159942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9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74904</xdr:rowOff>
    </xdr:from>
    <xdr:to>
      <xdr:col>81</xdr:col>
      <xdr:colOff>101600</xdr:colOff>
      <xdr:row>99</xdr:row>
      <xdr:rowOff>5054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167631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81369</xdr:rowOff>
    </xdr:from>
    <xdr:to>
      <xdr:col>76</xdr:col>
      <xdr:colOff>165100</xdr:colOff>
      <xdr:row>99</xdr:row>
      <xdr:rowOff>11519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2646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41799</xdr:rowOff>
    </xdr:from>
    <xdr:to>
      <xdr:col>72</xdr:col>
      <xdr:colOff>38100</xdr:colOff>
      <xdr:row>98</xdr:row>
      <xdr:rowOff>143399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134526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3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72492</xdr:rowOff>
    </xdr:from>
    <xdr:to>
      <xdr:col>67</xdr:col>
      <xdr:colOff>101600</xdr:colOff>
      <xdr:row>99</xdr:row>
      <xdr:rowOff>2642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165219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85473</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72023"/>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1887</xdr:rowOff>
    </xdr:from>
    <xdr:to>
      <xdr:col>111</xdr:col>
      <xdr:colOff>177800</xdr:colOff>
      <xdr:row>39</xdr:row>
      <xdr:rowOff>85473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88437"/>
          <a:ext cx="889000" cy="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1887</xdr:rowOff>
    </xdr:from>
    <xdr:to>
      <xdr:col>107</xdr:col>
      <xdr:colOff>50800</xdr:colOff>
      <xdr:row>39</xdr:row>
      <xdr:rowOff>86175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88437"/>
          <a:ext cx="889000" cy="8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86175</xdr:rowOff>
    </xdr:from>
    <xdr:to>
      <xdr:col>102</xdr:col>
      <xdr:colOff>114300</xdr:colOff>
      <xdr:row>39</xdr:row>
      <xdr:rowOff>86551</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72725"/>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34673</xdr:rowOff>
    </xdr:from>
    <xdr:to>
      <xdr:col>112</xdr:col>
      <xdr:colOff>38100</xdr:colOff>
      <xdr:row>39</xdr:row>
      <xdr:rowOff>136273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127400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13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122537</xdr:rowOff>
    </xdr:from>
    <xdr:to>
      <xdr:col>107</xdr:col>
      <xdr:colOff>101600</xdr:colOff>
      <xdr:row>39</xdr:row>
      <xdr:rowOff>52687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69214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35375</xdr:rowOff>
    </xdr:from>
    <xdr:to>
      <xdr:col>102</xdr:col>
      <xdr:colOff>165100</xdr:colOff>
      <xdr:row>39</xdr:row>
      <xdr:rowOff>136975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128102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14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35751</xdr:rowOff>
    </xdr:from>
    <xdr:to>
      <xdr:col>98</xdr:col>
      <xdr:colOff>38100</xdr:colOff>
      <xdr:row>39</xdr:row>
      <xdr:rowOff>137351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128478</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27204</xdr:rowOff>
    </xdr:from>
    <xdr:to>
      <xdr:col>116</xdr:col>
      <xdr:colOff>63500</xdr:colOff>
      <xdr:row>59</xdr:row>
      <xdr:rowOff>27686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2754"/>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27686</xdr:rowOff>
    </xdr:from>
    <xdr:to>
      <xdr:col>111</xdr:col>
      <xdr:colOff>177800</xdr:colOff>
      <xdr:row>59</xdr:row>
      <xdr:rowOff>28131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43236"/>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28131</xdr:rowOff>
    </xdr:from>
    <xdr:to>
      <xdr:col>107</xdr:col>
      <xdr:colOff>50800</xdr:colOff>
      <xdr:row>59</xdr:row>
      <xdr:rowOff>28537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3681"/>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28537</xdr:rowOff>
    </xdr:from>
    <xdr:to>
      <xdr:col>102</xdr:col>
      <xdr:colOff>114300</xdr:colOff>
      <xdr:row>59</xdr:row>
      <xdr:rowOff>29007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44087"/>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147854</xdr:rowOff>
    </xdr:from>
    <xdr:to>
      <xdr:col>116</xdr:col>
      <xdr:colOff>114300</xdr:colOff>
      <xdr:row>59</xdr:row>
      <xdr:rowOff>78004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62781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148336</xdr:rowOff>
    </xdr:from>
    <xdr:to>
      <xdr:col>112</xdr:col>
      <xdr:colOff>38100</xdr:colOff>
      <xdr:row>59</xdr:row>
      <xdr:rowOff>78486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69613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148781</xdr:rowOff>
    </xdr:from>
    <xdr:to>
      <xdr:col>107</xdr:col>
      <xdr:colOff>101600</xdr:colOff>
      <xdr:row>59</xdr:row>
      <xdr:rowOff>78931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70058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149187</xdr:rowOff>
    </xdr:from>
    <xdr:to>
      <xdr:col>102</xdr:col>
      <xdr:colOff>165100</xdr:colOff>
      <xdr:row>59</xdr:row>
      <xdr:rowOff>79337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70464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149657</xdr:rowOff>
    </xdr:from>
    <xdr:to>
      <xdr:col>98</xdr:col>
      <xdr:colOff>38100</xdr:colOff>
      <xdr:row>59</xdr:row>
      <xdr:rowOff>79807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70934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47583</xdr:rowOff>
    </xdr:from>
    <xdr:to>
      <xdr:col>116</xdr:col>
      <xdr:colOff>63500</xdr:colOff>
      <xdr:row>77</xdr:row>
      <xdr:rowOff>11340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77783"/>
          <a:ext cx="838200" cy="13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41151</xdr:rowOff>
    </xdr:from>
    <xdr:to>
      <xdr:col>111</xdr:col>
      <xdr:colOff>177800</xdr:colOff>
      <xdr:row>76</xdr:row>
      <xdr:rowOff>47583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71351"/>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34082</xdr:rowOff>
    </xdr:from>
    <xdr:to>
      <xdr:col>107</xdr:col>
      <xdr:colOff>50800</xdr:colOff>
      <xdr:row>76</xdr:row>
      <xdr:rowOff>41151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64282"/>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34082</xdr:rowOff>
    </xdr:from>
    <xdr:to>
      <xdr:col>102</xdr:col>
      <xdr:colOff>114300</xdr:colOff>
      <xdr:row>76</xdr:row>
      <xdr:rowOff>56201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6428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131990</xdr:rowOff>
    </xdr:from>
    <xdr:to>
      <xdr:col>116</xdr:col>
      <xdr:colOff>114300</xdr:colOff>
      <xdr:row>77</xdr:row>
      <xdr:rowOff>62140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110417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168233</xdr:rowOff>
    </xdr:from>
    <xdr:to>
      <xdr:col>112</xdr:col>
      <xdr:colOff>38100</xdr:colOff>
      <xdr:row>76</xdr:row>
      <xdr:rowOff>98383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2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89510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1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161801</xdr:rowOff>
    </xdr:from>
    <xdr:to>
      <xdr:col>107</xdr:col>
      <xdr:colOff>101600</xdr:colOff>
      <xdr:row>76</xdr:row>
      <xdr:rowOff>91951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83078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154732</xdr:rowOff>
    </xdr:from>
    <xdr:to>
      <xdr:col>102</xdr:col>
      <xdr:colOff>165100</xdr:colOff>
      <xdr:row>76</xdr:row>
      <xdr:rowOff>84882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1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76009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0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5401</xdr:rowOff>
    </xdr:from>
    <xdr:to>
      <xdr:col>98</xdr:col>
      <xdr:colOff>38100</xdr:colOff>
      <xdr:row>76</xdr:row>
      <xdr:rowOff>107001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98128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緩やかにではあるが、毎年人口の減少が続いており、結果として多くの項目で住民一人当たりのコストが上昇している。</a:t>
          </a:r>
          <a:endParaRPr lang="ja-JP" altLang="ja-JP" sz="1400">
            <a:effectLst/>
          </a:endParaRPr>
        </a:p>
        <a:p>
          <a:r>
            <a:rPr kumimoji="1" lang="ja-JP" altLang="ja-JP" sz="1100">
              <a:solidFill>
                <a:schemeClr val="dk1"/>
              </a:solidFill>
              <a:effectLst/>
              <a:latin typeface="+mn-lt"/>
              <a:ea typeface="+mn-ea"/>
              <a:cs typeface="+mn-cs"/>
            </a:rPr>
            <a:t>自治体の運営において、最低限必要な事業を実施していくことは不可欠であることから、これを住民一人当たりのコストとして表すことの難しさを感じている。</a:t>
          </a:r>
          <a:endParaRPr lang="ja-JP" altLang="ja-JP" sz="1400">
            <a:effectLst/>
          </a:endParaRPr>
        </a:p>
        <a:p>
          <a:r>
            <a:rPr kumimoji="1" lang="ja-JP" altLang="ja-JP" sz="1100">
              <a:solidFill>
                <a:schemeClr val="dk1"/>
              </a:solidFill>
              <a:effectLst/>
              <a:latin typeface="+mn-lt"/>
              <a:ea typeface="+mn-ea"/>
              <a:cs typeface="+mn-cs"/>
            </a:rPr>
            <a:t>臨時的に行われる投資的事業については、中期的な計画の中で必要に応じて対応しているところであるが、それ以外の部分については、全体的に見ても類似団体と大きく離れるような項目はなく、概ね平均的なものであると捉えている。</a:t>
          </a:r>
          <a:endParaRPr lang="ja-JP" altLang="ja-JP" sz="1400">
            <a:effectLst/>
          </a:endParaRPr>
        </a:p>
        <a:p>
          <a:r>
            <a:rPr kumimoji="1" lang="ja-JP" altLang="ja-JP" sz="1100">
              <a:solidFill>
                <a:schemeClr val="dk1"/>
              </a:solidFill>
              <a:effectLst/>
              <a:latin typeface="+mn-lt"/>
              <a:ea typeface="+mn-ea"/>
              <a:cs typeface="+mn-cs"/>
            </a:rPr>
            <a:t>今後も人口の減少が続くことが予想されるが、住民一人当たりのコストを比較しながらの財政運営は難しいところがありつつも、これら数値の比較を参考にしながら財政運営していく必要性も感じている。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3,681
3,625
672.09
5,662,328
5,117,702
539,887
3,896,763
4,015,039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25819</xdr:rowOff>
    </xdr:from>
    <xdr:to>
      <xdr:col>24</xdr:col>
      <xdr:colOff>63500</xdr:colOff>
      <xdr:row>37</xdr:row>
      <xdr:rowOff>55975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69469"/>
          <a:ext cx="8382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55975</xdr:rowOff>
    </xdr:from>
    <xdr:to>
      <xdr:col>19</xdr:col>
      <xdr:colOff>177800</xdr:colOff>
      <xdr:row>37</xdr:row>
      <xdr:rowOff>74073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96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74073</xdr:rowOff>
    </xdr:from>
    <xdr:to>
      <xdr:col>15</xdr:col>
      <xdr:colOff>50800</xdr:colOff>
      <xdr:row>37</xdr:row>
      <xdr:rowOff>80797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17723"/>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77883</xdr:rowOff>
    </xdr:from>
    <xdr:to>
      <xdr:col>10</xdr:col>
      <xdr:colOff>114300</xdr:colOff>
      <xdr:row>37</xdr:row>
      <xdr:rowOff>80797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1533"/>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146469</xdr:rowOff>
    </xdr:from>
    <xdr:to>
      <xdr:col>24</xdr:col>
      <xdr:colOff>114300</xdr:colOff>
      <xdr:row>37</xdr:row>
      <xdr:rowOff>76619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124896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5175</xdr:rowOff>
    </xdr:from>
    <xdr:to>
      <xdr:col>20</xdr:col>
      <xdr:colOff>38100</xdr:colOff>
      <xdr:row>37</xdr:row>
      <xdr:rowOff>106775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97902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23273</xdr:rowOff>
    </xdr:from>
    <xdr:to>
      <xdr:col>15</xdr:col>
      <xdr:colOff>101600</xdr:colOff>
      <xdr:row>37</xdr:row>
      <xdr:rowOff>124873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116000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29997</xdr:rowOff>
    </xdr:from>
    <xdr:to>
      <xdr:col>10</xdr:col>
      <xdr:colOff>165100</xdr:colOff>
      <xdr:row>37</xdr:row>
      <xdr:rowOff>131597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122724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27083</xdr:rowOff>
    </xdr:from>
    <xdr:to>
      <xdr:col>6</xdr:col>
      <xdr:colOff>38100</xdr:colOff>
      <xdr:row>37</xdr:row>
      <xdr:rowOff>128683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119810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48140</xdr:rowOff>
    </xdr:from>
    <xdr:to>
      <xdr:col>24</xdr:col>
      <xdr:colOff>63500</xdr:colOff>
      <xdr:row>58</xdr:row>
      <xdr:rowOff>58882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92240"/>
          <a:ext cx="838200" cy="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45477</xdr:rowOff>
    </xdr:from>
    <xdr:to>
      <xdr:col>19</xdr:col>
      <xdr:colOff>177800</xdr:colOff>
      <xdr:row>58</xdr:row>
      <xdr:rowOff>58882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8957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45477</xdr:rowOff>
    </xdr:from>
    <xdr:to>
      <xdr:col>15</xdr:col>
      <xdr:colOff>50800</xdr:colOff>
      <xdr:row>58</xdr:row>
      <xdr:rowOff>48571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89577"/>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1570</xdr:rowOff>
    </xdr:from>
    <xdr:to>
      <xdr:col>10</xdr:col>
      <xdr:colOff>114300</xdr:colOff>
      <xdr:row>58</xdr:row>
      <xdr:rowOff>48571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5670"/>
          <a:ext cx="8890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168790</xdr:rowOff>
    </xdr:from>
    <xdr:to>
      <xdr:col>24</xdr:col>
      <xdr:colOff>114300</xdr:colOff>
      <xdr:row>58</xdr:row>
      <xdr:rowOff>98940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8082</xdr:rowOff>
    </xdr:from>
    <xdr:to>
      <xdr:col>20</xdr:col>
      <xdr:colOff>38100</xdr:colOff>
      <xdr:row>58</xdr:row>
      <xdr:rowOff>109682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100809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166127</xdr:rowOff>
    </xdr:from>
    <xdr:to>
      <xdr:col>15</xdr:col>
      <xdr:colOff>101600</xdr:colOff>
      <xdr:row>58</xdr:row>
      <xdr:rowOff>96277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87404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169221</xdr:rowOff>
    </xdr:from>
    <xdr:to>
      <xdr:col>10</xdr:col>
      <xdr:colOff>165100</xdr:colOff>
      <xdr:row>58</xdr:row>
      <xdr:rowOff>99371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90498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122220</xdr:rowOff>
    </xdr:from>
    <xdr:to>
      <xdr:col>6</xdr:col>
      <xdr:colOff>38100</xdr:colOff>
      <xdr:row>58</xdr:row>
      <xdr:rowOff>52370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43497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8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27353</xdr:rowOff>
    </xdr:from>
    <xdr:to>
      <xdr:col>24</xdr:col>
      <xdr:colOff>63500</xdr:colOff>
      <xdr:row>77</xdr:row>
      <xdr:rowOff>88996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9003"/>
          <a:ext cx="838200" cy="6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88996</xdr:rowOff>
    </xdr:from>
    <xdr:to>
      <xdr:col>19</xdr:col>
      <xdr:colOff>177800</xdr:colOff>
      <xdr:row>77</xdr:row>
      <xdr:rowOff>118884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90646"/>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92197</xdr:rowOff>
    </xdr:from>
    <xdr:to>
      <xdr:col>15</xdr:col>
      <xdr:colOff>50800</xdr:colOff>
      <xdr:row>77</xdr:row>
      <xdr:rowOff>118884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93847"/>
          <a:ext cx="889000" cy="2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92197</xdr:rowOff>
    </xdr:from>
    <xdr:to>
      <xdr:col>10</xdr:col>
      <xdr:colOff>114300</xdr:colOff>
      <xdr:row>78</xdr:row>
      <xdr:rowOff>59054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3847"/>
          <a:ext cx="889000" cy="1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148003</xdr:rowOff>
    </xdr:from>
    <xdr:to>
      <xdr:col>24</xdr:col>
      <xdr:colOff>114300</xdr:colOff>
      <xdr:row>77</xdr:row>
      <xdr:rowOff>78153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126430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38196</xdr:rowOff>
    </xdr:from>
    <xdr:to>
      <xdr:col>20</xdr:col>
      <xdr:colOff>38100</xdr:colOff>
      <xdr:row>77</xdr:row>
      <xdr:rowOff>139796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130923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3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68084</xdr:rowOff>
    </xdr:from>
    <xdr:to>
      <xdr:col>15</xdr:col>
      <xdr:colOff>101600</xdr:colOff>
      <xdr:row>77</xdr:row>
      <xdr:rowOff>169684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160811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6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41397</xdr:rowOff>
    </xdr:from>
    <xdr:to>
      <xdr:col>10</xdr:col>
      <xdr:colOff>165100</xdr:colOff>
      <xdr:row>77</xdr:row>
      <xdr:rowOff>142997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134124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8254</xdr:rowOff>
    </xdr:from>
    <xdr:to>
      <xdr:col>6</xdr:col>
      <xdr:colOff>38100</xdr:colOff>
      <xdr:row>78</xdr:row>
      <xdr:rowOff>109854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100981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78687</xdr:rowOff>
    </xdr:from>
    <xdr:to>
      <xdr:col>24</xdr:col>
      <xdr:colOff>63500</xdr:colOff>
      <xdr:row>97</xdr:row>
      <xdr:rowOff>111389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09337"/>
          <a:ext cx="838200" cy="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111389</xdr:rowOff>
    </xdr:from>
    <xdr:to>
      <xdr:col>19</xdr:col>
      <xdr:colOff>177800</xdr:colOff>
      <xdr:row>97</xdr:row>
      <xdr:rowOff>143005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2039"/>
          <a:ext cx="889000" cy="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112604</xdr:rowOff>
    </xdr:from>
    <xdr:to>
      <xdr:col>15</xdr:col>
      <xdr:colOff>50800</xdr:colOff>
      <xdr:row>97</xdr:row>
      <xdr:rowOff>143005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3254"/>
          <a:ext cx="889000" cy="3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112604</xdr:rowOff>
    </xdr:from>
    <xdr:to>
      <xdr:col>10</xdr:col>
      <xdr:colOff>114300</xdr:colOff>
      <xdr:row>98</xdr:row>
      <xdr:rowOff>5356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3254"/>
          <a:ext cx="889000" cy="6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27887</xdr:rowOff>
    </xdr:from>
    <xdr:to>
      <xdr:col>24</xdr:col>
      <xdr:colOff>114300</xdr:colOff>
      <xdr:row>97</xdr:row>
      <xdr:rowOff>129487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50764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0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60589</xdr:rowOff>
    </xdr:from>
    <xdr:to>
      <xdr:col>20</xdr:col>
      <xdr:colOff>38100</xdr:colOff>
      <xdr:row>97</xdr:row>
      <xdr:rowOff>162189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153316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8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92205</xdr:rowOff>
    </xdr:from>
    <xdr:to>
      <xdr:col>15</xdr:col>
      <xdr:colOff>101600</xdr:colOff>
      <xdr:row>98</xdr:row>
      <xdr:rowOff>22355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13482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61804</xdr:rowOff>
    </xdr:from>
    <xdr:to>
      <xdr:col>10</xdr:col>
      <xdr:colOff>165100</xdr:colOff>
      <xdr:row>97</xdr:row>
      <xdr:rowOff>163404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8481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6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126006</xdr:rowOff>
    </xdr:from>
    <xdr:to>
      <xdr:col>6</xdr:col>
      <xdr:colOff>38100</xdr:colOff>
      <xdr:row>98</xdr:row>
      <xdr:rowOff>56156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47283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4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18288</xdr:rowOff>
    </xdr:from>
    <xdr:to>
      <xdr:col>55</xdr:col>
      <xdr:colOff>0</xdr:colOff>
      <xdr:row>38</xdr:row>
      <xdr:rowOff>26543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33388"/>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26543</xdr:rowOff>
    </xdr:from>
    <xdr:to>
      <xdr:col>50</xdr:col>
      <xdr:colOff>114300</xdr:colOff>
      <xdr:row>38</xdr:row>
      <xdr:rowOff>27559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41643"/>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27559</xdr:rowOff>
    </xdr:from>
    <xdr:to>
      <xdr:col>45</xdr:col>
      <xdr:colOff>177800</xdr:colOff>
      <xdr:row>38</xdr:row>
      <xdr:rowOff>31496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42659"/>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31496</xdr:rowOff>
    </xdr:from>
    <xdr:to>
      <xdr:col>41</xdr:col>
      <xdr:colOff>50800</xdr:colOff>
      <xdr:row>38</xdr:row>
      <xdr:rowOff>41402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4659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138938</xdr:rowOff>
    </xdr:from>
    <xdr:to>
      <xdr:col>55</xdr:col>
      <xdr:colOff>50800</xdr:colOff>
      <xdr:row>38</xdr:row>
      <xdr:rowOff>69088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161815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147193</xdr:rowOff>
    </xdr:from>
    <xdr:to>
      <xdr:col>50</xdr:col>
      <xdr:colOff>165100</xdr:colOff>
      <xdr:row>38</xdr:row>
      <xdr:rowOff>77343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93870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6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148209</xdr:rowOff>
    </xdr:from>
    <xdr:to>
      <xdr:col>46</xdr:col>
      <xdr:colOff>38100</xdr:colOff>
      <xdr:row>38</xdr:row>
      <xdr:rowOff>78360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918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94886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152146</xdr:rowOff>
    </xdr:from>
    <xdr:to>
      <xdr:col>41</xdr:col>
      <xdr:colOff>101600</xdr:colOff>
      <xdr:row>38</xdr:row>
      <xdr:rowOff>82296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98823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7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108729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95775</xdr:rowOff>
    </xdr:from>
    <xdr:to>
      <xdr:col>55</xdr:col>
      <xdr:colOff>0</xdr:colOff>
      <xdr:row>58</xdr:row>
      <xdr:rowOff>100178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39875"/>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85747</xdr:rowOff>
    </xdr:from>
    <xdr:to>
      <xdr:col>50</xdr:col>
      <xdr:colOff>114300</xdr:colOff>
      <xdr:row>58</xdr:row>
      <xdr:rowOff>95775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9847"/>
          <a:ext cx="889000" cy="1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85747</xdr:rowOff>
    </xdr:from>
    <xdr:to>
      <xdr:col>45</xdr:col>
      <xdr:colOff>177800</xdr:colOff>
      <xdr:row>58</xdr:row>
      <xdr:rowOff>114075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9847"/>
          <a:ext cx="889000" cy="2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97756</xdr:rowOff>
    </xdr:from>
    <xdr:to>
      <xdr:col>41</xdr:col>
      <xdr:colOff>50800</xdr:colOff>
      <xdr:row>58</xdr:row>
      <xdr:rowOff>114075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41856"/>
          <a:ext cx="889000" cy="1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49378</xdr:rowOff>
    </xdr:from>
    <xdr:to>
      <xdr:col>55</xdr:col>
      <xdr:colOff>50800</xdr:colOff>
      <xdr:row>58</xdr:row>
      <xdr:rowOff>150978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135755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44975</xdr:rowOff>
    </xdr:from>
    <xdr:to>
      <xdr:col>50</xdr:col>
      <xdr:colOff>165100</xdr:colOff>
      <xdr:row>58</xdr:row>
      <xdr:rowOff>146575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137702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34947</xdr:rowOff>
    </xdr:from>
    <xdr:to>
      <xdr:col>46</xdr:col>
      <xdr:colOff>38100</xdr:colOff>
      <xdr:row>58</xdr:row>
      <xdr:rowOff>136547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127674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7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63275</xdr:rowOff>
    </xdr:from>
    <xdr:to>
      <xdr:col>41</xdr:col>
      <xdr:colOff>101600</xdr:colOff>
      <xdr:row>58</xdr:row>
      <xdr:rowOff>164875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156002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46956</xdr:rowOff>
    </xdr:from>
    <xdr:to>
      <xdr:col>36</xdr:col>
      <xdr:colOff>165100</xdr:colOff>
      <xdr:row>58</xdr:row>
      <xdr:rowOff>148556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139683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8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26623</xdr:rowOff>
    </xdr:from>
    <xdr:to>
      <xdr:col>55</xdr:col>
      <xdr:colOff>0</xdr:colOff>
      <xdr:row>77</xdr:row>
      <xdr:rowOff>56071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28273"/>
          <a:ext cx="838200" cy="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9082</xdr:rowOff>
    </xdr:from>
    <xdr:to>
      <xdr:col>50</xdr:col>
      <xdr:colOff>114300</xdr:colOff>
      <xdr:row>77</xdr:row>
      <xdr:rowOff>56071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10732"/>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7821</xdr:rowOff>
    </xdr:from>
    <xdr:to>
      <xdr:col>45</xdr:col>
      <xdr:colOff>177800</xdr:colOff>
      <xdr:row>77</xdr:row>
      <xdr:rowOff>9082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09471"/>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169577</xdr:rowOff>
    </xdr:from>
    <xdr:to>
      <xdr:col>41</xdr:col>
      <xdr:colOff>50800</xdr:colOff>
      <xdr:row>77</xdr:row>
      <xdr:rowOff>7821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99777"/>
          <a:ext cx="88900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147273</xdr:rowOff>
    </xdr:from>
    <xdr:to>
      <xdr:col>55</xdr:col>
      <xdr:colOff>50800</xdr:colOff>
      <xdr:row>77</xdr:row>
      <xdr:rowOff>77423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170150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5271</xdr:rowOff>
    </xdr:from>
    <xdr:to>
      <xdr:col>50</xdr:col>
      <xdr:colOff>165100</xdr:colOff>
      <xdr:row>77</xdr:row>
      <xdr:rowOff>106871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123398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129732</xdr:rowOff>
    </xdr:from>
    <xdr:to>
      <xdr:col>46</xdr:col>
      <xdr:colOff>38100</xdr:colOff>
      <xdr:row>77</xdr:row>
      <xdr:rowOff>59882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76409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3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128471</xdr:rowOff>
    </xdr:from>
    <xdr:to>
      <xdr:col>41</xdr:col>
      <xdr:colOff>101600</xdr:colOff>
      <xdr:row>77</xdr:row>
      <xdr:rowOff>58621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75147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118777</xdr:rowOff>
    </xdr:from>
    <xdr:to>
      <xdr:col>36</xdr:col>
      <xdr:colOff>165100</xdr:colOff>
      <xdr:row>77</xdr:row>
      <xdr:rowOff>48927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65455</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128944</xdr:rowOff>
    </xdr:from>
    <xdr:to>
      <xdr:col>55</xdr:col>
      <xdr:colOff>0</xdr:colOff>
      <xdr:row>98</xdr:row>
      <xdr:rowOff>31242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59594"/>
          <a:ext cx="838200" cy="7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128944</xdr:rowOff>
    </xdr:from>
    <xdr:to>
      <xdr:col>50</xdr:col>
      <xdr:colOff>114300</xdr:colOff>
      <xdr:row>97</xdr:row>
      <xdr:rowOff>129048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59594"/>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106487</xdr:rowOff>
    </xdr:from>
    <xdr:to>
      <xdr:col>45</xdr:col>
      <xdr:colOff>177800</xdr:colOff>
      <xdr:row>97</xdr:row>
      <xdr:rowOff>129048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37137"/>
          <a:ext cx="8890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106487</xdr:rowOff>
    </xdr:from>
    <xdr:to>
      <xdr:col>41</xdr:col>
      <xdr:colOff>50800</xdr:colOff>
      <xdr:row>97</xdr:row>
      <xdr:rowOff>148135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37137"/>
          <a:ext cx="889000" cy="4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151892</xdr:rowOff>
    </xdr:from>
    <xdr:to>
      <xdr:col>55</xdr:col>
      <xdr:colOff>50800</xdr:colOff>
      <xdr:row>98</xdr:row>
      <xdr:rowOff>82042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8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130319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6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78144</xdr:rowOff>
    </xdr:from>
    <xdr:to>
      <xdr:col>50</xdr:col>
      <xdr:colOff>165100</xdr:colOff>
      <xdr:row>98</xdr:row>
      <xdr:rowOff>8294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24821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8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78248</xdr:rowOff>
    </xdr:from>
    <xdr:to>
      <xdr:col>46</xdr:col>
      <xdr:colOff>38100</xdr:colOff>
      <xdr:row>98</xdr:row>
      <xdr:rowOff>8398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24925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8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55687</xdr:rowOff>
    </xdr:from>
    <xdr:to>
      <xdr:col>41</xdr:col>
      <xdr:colOff>101600</xdr:colOff>
      <xdr:row>97</xdr:row>
      <xdr:rowOff>157287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2364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6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97335</xdr:rowOff>
    </xdr:from>
    <xdr:to>
      <xdr:col>36</xdr:col>
      <xdr:colOff>165100</xdr:colOff>
      <xdr:row>98</xdr:row>
      <xdr:rowOff>27485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44012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12252</xdr:rowOff>
    </xdr:from>
    <xdr:to>
      <xdr:col>85</xdr:col>
      <xdr:colOff>127000</xdr:colOff>
      <xdr:row>38</xdr:row>
      <xdr:rowOff>31035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7352"/>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20527</xdr:rowOff>
    </xdr:from>
    <xdr:to>
      <xdr:col>81</xdr:col>
      <xdr:colOff>50800</xdr:colOff>
      <xdr:row>38</xdr:row>
      <xdr:rowOff>31035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5627"/>
          <a:ext cx="8890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20527</xdr:rowOff>
    </xdr:from>
    <xdr:to>
      <xdr:col>76</xdr:col>
      <xdr:colOff>114300</xdr:colOff>
      <xdr:row>38</xdr:row>
      <xdr:rowOff>33268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5627"/>
          <a:ext cx="889000" cy="1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157253</xdr:rowOff>
    </xdr:from>
    <xdr:to>
      <xdr:col>71</xdr:col>
      <xdr:colOff>177800</xdr:colOff>
      <xdr:row>38</xdr:row>
      <xdr:rowOff>33268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00903"/>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132902</xdr:rowOff>
    </xdr:from>
    <xdr:to>
      <xdr:col>85</xdr:col>
      <xdr:colOff>177800</xdr:colOff>
      <xdr:row>38</xdr:row>
      <xdr:rowOff>63052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111329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151685</xdr:rowOff>
    </xdr:from>
    <xdr:to>
      <xdr:col>81</xdr:col>
      <xdr:colOff>101600</xdr:colOff>
      <xdr:row>38</xdr:row>
      <xdr:rowOff>81835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72962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141177</xdr:rowOff>
    </xdr:from>
    <xdr:to>
      <xdr:col>76</xdr:col>
      <xdr:colOff>165100</xdr:colOff>
      <xdr:row>38</xdr:row>
      <xdr:rowOff>71327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62454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153918</xdr:rowOff>
    </xdr:from>
    <xdr:to>
      <xdr:col>72</xdr:col>
      <xdr:colOff>38100</xdr:colOff>
      <xdr:row>38</xdr:row>
      <xdr:rowOff>84068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75195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106453</xdr:rowOff>
    </xdr:from>
    <xdr:to>
      <xdr:col>67</xdr:col>
      <xdr:colOff>101600</xdr:colOff>
      <xdr:row>38</xdr:row>
      <xdr:rowOff>36602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0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27729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64544</xdr:rowOff>
    </xdr:from>
    <xdr:to>
      <xdr:col>85</xdr:col>
      <xdr:colOff>127000</xdr:colOff>
      <xdr:row>57</xdr:row>
      <xdr:rowOff>84126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37194"/>
          <a:ext cx="8382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84126</xdr:rowOff>
    </xdr:from>
    <xdr:to>
      <xdr:col>81</xdr:col>
      <xdr:colOff>50800</xdr:colOff>
      <xdr:row>57</xdr:row>
      <xdr:rowOff>153197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56776"/>
          <a:ext cx="889000" cy="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131529</xdr:rowOff>
    </xdr:from>
    <xdr:to>
      <xdr:col>76</xdr:col>
      <xdr:colOff>114300</xdr:colOff>
      <xdr:row>57</xdr:row>
      <xdr:rowOff>153197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04179"/>
          <a:ext cx="889000" cy="2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153664</xdr:rowOff>
    </xdr:from>
    <xdr:to>
      <xdr:col>71</xdr:col>
      <xdr:colOff>177800</xdr:colOff>
      <xdr:row>57</xdr:row>
      <xdr:rowOff>131529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754864"/>
          <a:ext cx="889000" cy="14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13744</xdr:rowOff>
    </xdr:from>
    <xdr:to>
      <xdr:col>85</xdr:col>
      <xdr:colOff>177800</xdr:colOff>
      <xdr:row>57</xdr:row>
      <xdr:rowOff>115344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8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36621</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33326</xdr:rowOff>
    </xdr:from>
    <xdr:to>
      <xdr:col>81</xdr:col>
      <xdr:colOff>101600</xdr:colOff>
      <xdr:row>57</xdr:row>
      <xdr:rowOff>134926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0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151453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8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102397</xdr:rowOff>
    </xdr:from>
    <xdr:to>
      <xdr:col>76</xdr:col>
      <xdr:colOff>165100</xdr:colOff>
      <xdr:row>58</xdr:row>
      <xdr:rowOff>32547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7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49074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5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80729</xdr:rowOff>
    </xdr:from>
    <xdr:to>
      <xdr:col>72</xdr:col>
      <xdr:colOff>38100</xdr:colOff>
      <xdr:row>58</xdr:row>
      <xdr:rowOff>10879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27406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102864</xdr:rowOff>
    </xdr:from>
    <xdr:to>
      <xdr:col>67</xdr:col>
      <xdr:colOff>101600</xdr:colOff>
      <xdr:row>57</xdr:row>
      <xdr:rowOff>33014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49541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47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30733</xdr:rowOff>
    </xdr:from>
    <xdr:to>
      <xdr:col>85</xdr:col>
      <xdr:colOff>127000</xdr:colOff>
      <xdr:row>79</xdr:row>
      <xdr:rowOff>38047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5283"/>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37143</xdr:rowOff>
    </xdr:from>
    <xdr:to>
      <xdr:col>81</xdr:col>
      <xdr:colOff>50800</xdr:colOff>
      <xdr:row>79</xdr:row>
      <xdr:rowOff>38047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1693"/>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26859</xdr:rowOff>
    </xdr:from>
    <xdr:to>
      <xdr:col>76</xdr:col>
      <xdr:colOff>114300</xdr:colOff>
      <xdr:row>79</xdr:row>
      <xdr:rowOff>37143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1409"/>
          <a:ext cx="889000" cy="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26859</xdr:rowOff>
    </xdr:from>
    <xdr:to>
      <xdr:col>71</xdr:col>
      <xdr:colOff>177800</xdr:colOff>
      <xdr:row>79</xdr:row>
      <xdr:rowOff>38441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140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151383</xdr:rowOff>
    </xdr:from>
    <xdr:to>
      <xdr:col>85</xdr:col>
      <xdr:colOff>177800</xdr:colOff>
      <xdr:row>79</xdr:row>
      <xdr:rowOff>81533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158697</xdr:rowOff>
    </xdr:from>
    <xdr:to>
      <xdr:col>81</xdr:col>
      <xdr:colOff>101600</xdr:colOff>
      <xdr:row>79</xdr:row>
      <xdr:rowOff>88847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79974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157793</xdr:rowOff>
    </xdr:from>
    <xdr:to>
      <xdr:col>76</xdr:col>
      <xdr:colOff>165100</xdr:colOff>
      <xdr:row>79</xdr:row>
      <xdr:rowOff>87943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79070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147509</xdr:rowOff>
    </xdr:from>
    <xdr:to>
      <xdr:col>72</xdr:col>
      <xdr:colOff>38100</xdr:colOff>
      <xdr:row>79</xdr:row>
      <xdr:rowOff>77659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68786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1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159091</xdr:rowOff>
    </xdr:from>
    <xdr:to>
      <xdr:col>67</xdr:col>
      <xdr:colOff>101600</xdr:colOff>
      <xdr:row>79</xdr:row>
      <xdr:rowOff>89241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80368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85347</xdr:rowOff>
    </xdr:from>
    <xdr:to>
      <xdr:col>85</xdr:col>
      <xdr:colOff>127000</xdr:colOff>
      <xdr:row>97</xdr:row>
      <xdr:rowOff>95740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715997"/>
          <a:ext cx="8382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82139</xdr:rowOff>
    </xdr:from>
    <xdr:to>
      <xdr:col>81</xdr:col>
      <xdr:colOff>50800</xdr:colOff>
      <xdr:row>97</xdr:row>
      <xdr:rowOff>85347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12789"/>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82139</xdr:rowOff>
    </xdr:from>
    <xdr:to>
      <xdr:col>76</xdr:col>
      <xdr:colOff>114300</xdr:colOff>
      <xdr:row>97</xdr:row>
      <xdr:rowOff>86979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12789"/>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86979</xdr:rowOff>
    </xdr:from>
    <xdr:to>
      <xdr:col>71</xdr:col>
      <xdr:colOff>177800</xdr:colOff>
      <xdr:row>97</xdr:row>
      <xdr:rowOff>110074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17629"/>
          <a:ext cx="889000" cy="2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44940</xdr:rowOff>
    </xdr:from>
    <xdr:to>
      <xdr:col>85</xdr:col>
      <xdr:colOff>177800</xdr:colOff>
      <xdr:row>97</xdr:row>
      <xdr:rowOff>146540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23367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5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34547</xdr:rowOff>
    </xdr:from>
    <xdr:to>
      <xdr:col>81</xdr:col>
      <xdr:colOff>101600</xdr:colOff>
      <xdr:row>97</xdr:row>
      <xdr:rowOff>136147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127274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5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31339</xdr:rowOff>
    </xdr:from>
    <xdr:to>
      <xdr:col>76</xdr:col>
      <xdr:colOff>165100</xdr:colOff>
      <xdr:row>97</xdr:row>
      <xdr:rowOff>132939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124066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5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36179</xdr:rowOff>
    </xdr:from>
    <xdr:to>
      <xdr:col>72</xdr:col>
      <xdr:colOff>38100</xdr:colOff>
      <xdr:row>97</xdr:row>
      <xdr:rowOff>137779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154306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59274</xdr:rowOff>
    </xdr:from>
    <xdr:to>
      <xdr:col>67</xdr:col>
      <xdr:colOff>101600</xdr:colOff>
      <xdr:row>97</xdr:row>
      <xdr:rowOff>160874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152001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性質別経費の決算分析と同様、住民一人当たりのコストで比較すると増加していく傾向にあると思うが、単純な比較は難しいものと考えている。</a:t>
          </a:r>
          <a:endParaRPr lang="ja-JP" altLang="ja-JP" sz="1400">
            <a:effectLst/>
          </a:endParaRPr>
        </a:p>
        <a:p>
          <a:r>
            <a:rPr kumimoji="1" lang="ja-JP" altLang="ja-JP" sz="1100">
              <a:solidFill>
                <a:schemeClr val="dk1"/>
              </a:solidFill>
              <a:effectLst/>
              <a:latin typeface="+mn-lt"/>
              <a:ea typeface="+mn-ea"/>
              <a:cs typeface="+mn-cs"/>
            </a:rPr>
            <a:t>毎年同様だが、一時的な投資的経費があった場合は当該科目が増加するが、その他の要因ではそれほど大きな増減はない。</a:t>
          </a:r>
          <a:endParaRPr lang="ja-JP" altLang="ja-JP" sz="1400">
            <a:effectLst/>
          </a:endParaRPr>
        </a:p>
        <a:p>
          <a:r>
            <a:rPr kumimoji="1" lang="ja-JP" altLang="ja-JP" sz="1100">
              <a:solidFill>
                <a:schemeClr val="dk1"/>
              </a:solidFill>
              <a:effectLst/>
              <a:latin typeface="+mn-lt"/>
              <a:ea typeface="+mn-ea"/>
              <a:cs typeface="+mn-cs"/>
            </a:rPr>
            <a:t>目的別に見ても、過剰な支出を要していると認識している科目はないが、引き続き計画的な財政運営をする中から、投資的経費に投入できる財源を見極め、住民ニーズに応えながら弾力的な財政運営を展開していきた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効率的・効果的な財政運営により、財政調整基金を一定程度確保することができている。</a:t>
          </a:r>
          <a:endParaRPr lang="ja-JP" altLang="ja-JP" sz="1400">
            <a:effectLst/>
          </a:endParaRPr>
        </a:p>
        <a:p>
          <a:r>
            <a:rPr kumimoji="1" lang="ja-JP" altLang="ja-JP" sz="1100">
              <a:solidFill>
                <a:schemeClr val="dk1"/>
              </a:solidFill>
              <a:effectLst/>
              <a:latin typeface="+mn-lt"/>
              <a:ea typeface="+mn-ea"/>
              <a:cs typeface="+mn-cs"/>
            </a:rPr>
            <a:t>一般財源収入も当初予算を上回る状況を確保できており、健全な財政運営ができていると認識している。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前年度と比較しても大きな差はない。</a:t>
          </a:r>
          <a:endParaRPr lang="ja-JP" altLang="ja-JP" sz="1400">
            <a:effectLst/>
          </a:endParaRPr>
        </a:p>
        <a:p>
          <a:r>
            <a:rPr kumimoji="1" lang="ja-JP" altLang="ja-JP" sz="1100">
              <a:solidFill>
                <a:schemeClr val="dk1"/>
              </a:solidFill>
              <a:effectLst/>
              <a:latin typeface="+mn-lt"/>
              <a:ea typeface="+mn-ea"/>
              <a:cs typeface="+mn-cs"/>
            </a:rPr>
            <a:t>すべての会計において赤字決算にはなっておらず、今後も引き続き適正な財政運営に努めていく。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5662328</v>
      </c>
      <c r="BO4" s="449"/>
      <c r="BP4" s="449"/>
      <c r="BQ4" s="449"/>
      <c r="BR4" s="449"/>
      <c r="BS4" s="449"/>
      <c r="BT4" s="449"/>
      <c r="BU4" s="450"/>
      <c r="BV4" s="448">
        <v>5749480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13.9</v>
      </c>
      <c r="CU4" s="589"/>
      <c r="CV4" s="589"/>
      <c r="CW4" s="589"/>
      <c r="CX4" s="589"/>
      <c r="CY4" s="589"/>
      <c r="CZ4" s="589"/>
      <c r="DA4" s="590"/>
      <c r="DB4" s="588">
        <v>13.8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5117702</v>
      </c>
      <c r="BO5" s="420"/>
      <c r="BP5" s="420"/>
      <c r="BQ5" s="420"/>
      <c r="BR5" s="420"/>
      <c r="BS5" s="420"/>
      <c r="BT5" s="420"/>
      <c r="BU5" s="421"/>
      <c r="BV5" s="419">
        <v>5125735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78.900000000000006</v>
      </c>
      <c r="CU5" s="417"/>
      <c r="CV5" s="417"/>
      <c r="CW5" s="417"/>
      <c r="CX5" s="417"/>
      <c r="CY5" s="417"/>
      <c r="CZ5" s="417"/>
      <c r="DA5" s="418"/>
      <c r="DB5" s="416">
        <v>77.8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544626</v>
      </c>
      <c r="BO6" s="420"/>
      <c r="BP6" s="420"/>
      <c r="BQ6" s="420"/>
      <c r="BR6" s="420"/>
      <c r="BS6" s="420"/>
      <c r="BT6" s="420"/>
      <c r="BU6" s="421"/>
      <c r="BV6" s="419">
        <v>623745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v>
      </c>
      <c r="CU6" s="563"/>
      <c r="CV6" s="563"/>
      <c r="CW6" s="563"/>
      <c r="CX6" s="563"/>
      <c r="CY6" s="563"/>
      <c r="CZ6" s="563"/>
      <c r="DA6" s="564"/>
      <c r="DB6" s="562">
        <v>78.099999999999994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4739</v>
      </c>
      <c r="BO7" s="420"/>
      <c r="BP7" s="420"/>
      <c r="BQ7" s="420"/>
      <c r="BR7" s="420"/>
      <c r="BS7" s="420"/>
      <c r="BT7" s="420"/>
      <c r="BU7" s="421"/>
      <c r="BV7" s="419">
        <v>92510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3896763</v>
      </c>
      <c r="CU7" s="420"/>
      <c r="CV7" s="420"/>
      <c r="CW7" s="420"/>
      <c r="CX7" s="420"/>
      <c r="CY7" s="420"/>
      <c r="CZ7" s="420"/>
      <c r="DA7" s="421"/>
      <c r="DB7" s="419">
        <v>3849246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539887</v>
      </c>
      <c r="BO8" s="420"/>
      <c r="BP8" s="420"/>
      <c r="BQ8" s="420"/>
      <c r="BR8" s="420"/>
      <c r="BS8" s="420"/>
      <c r="BT8" s="420"/>
      <c r="BU8" s="421"/>
      <c r="BV8" s="419">
        <v>531235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4145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8652</v>
      </c>
      <c r="BO9" s="420"/>
      <c r="BP9" s="420"/>
      <c r="BQ9" s="420"/>
      <c r="BR9" s="420"/>
      <c r="BS9" s="420"/>
      <c r="BT9" s="420"/>
      <c r="BU9" s="421"/>
      <c r="BV9" s="419">
        <v>-23991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12.8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4659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1672</v>
      </c>
      <c r="BO10" s="420"/>
      <c r="BP10" s="420"/>
      <c r="BQ10" s="420"/>
      <c r="BR10" s="420"/>
      <c r="BS10" s="420"/>
      <c r="BT10" s="420"/>
      <c r="BU10" s="421"/>
      <c r="BV10" s="419">
        <v>30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3681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3625</v>
      </c>
      <c r="S13" s="507"/>
      <c r="T13" s="507"/>
      <c r="U13" s="507"/>
      <c r="V13" s="508"/>
      <c r="W13" s="509" t="s">
        <v>131</v>
      </c>
      <c r="X13" s="405"/>
      <c r="Y13" s="405"/>
      <c r="Z13" s="405"/>
      <c r="AA13" s="405"/>
      <c r="AB13" s="406"/>
      <c r="AC13" s="372">
        <v>490</v>
      </c>
      <c r="AD13" s="373"/>
      <c r="AE13" s="373"/>
      <c r="AF13" s="373"/>
      <c r="AG13" s="374"/>
      <c r="AH13" s="372">
        <v>546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10324</v>
      </c>
      <c r="BO13" s="420"/>
      <c r="BP13" s="420"/>
      <c r="BQ13" s="420"/>
      <c r="BR13" s="420"/>
      <c r="BS13" s="420"/>
      <c r="BT13" s="420"/>
      <c r="BU13" s="421"/>
      <c r="BV13" s="419">
        <v>-23961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6.1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3789</v>
      </c>
      <c r="S14" s="507"/>
      <c r="T14" s="507"/>
      <c r="U14" s="507"/>
      <c r="V14" s="508"/>
      <c r="W14" s="510"/>
      <c r="X14" s="408"/>
      <c r="Y14" s="408"/>
      <c r="Z14" s="408"/>
      <c r="AA14" s="408"/>
      <c r="AB14" s="409"/>
      <c r="AC14" s="499">
        <v>23.5</v>
      </c>
      <c r="AD14" s="500"/>
      <c r="AE14" s="500"/>
      <c r="AF14" s="500"/>
      <c r="AG14" s="501"/>
      <c r="AH14" s="499">
        <v>23.8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3746</v>
      </c>
      <c r="S15" s="507"/>
      <c r="T15" s="507"/>
      <c r="U15" s="507"/>
      <c r="V15" s="508"/>
      <c r="W15" s="509" t="s">
        <v>137</v>
      </c>
      <c r="X15" s="405"/>
      <c r="Y15" s="405"/>
      <c r="Z15" s="405"/>
      <c r="AA15" s="405"/>
      <c r="AB15" s="406"/>
      <c r="AC15" s="372">
        <v>244</v>
      </c>
      <c r="AD15" s="373"/>
      <c r="AE15" s="373"/>
      <c r="AF15" s="373"/>
      <c r="AG15" s="374"/>
      <c r="AH15" s="372">
        <v>283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547913</v>
      </c>
      <c r="BO15" s="449"/>
      <c r="BP15" s="449"/>
      <c r="BQ15" s="449"/>
      <c r="BR15" s="449"/>
      <c r="BS15" s="449"/>
      <c r="BT15" s="449"/>
      <c r="BU15" s="450"/>
      <c r="BV15" s="448">
        <v>541220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11.7</v>
      </c>
      <c r="AD16" s="500"/>
      <c r="AE16" s="500"/>
      <c r="AF16" s="500"/>
      <c r="AG16" s="501"/>
      <c r="AH16" s="499">
        <v>12.3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3781817</v>
      </c>
      <c r="BO16" s="420"/>
      <c r="BP16" s="420"/>
      <c r="BQ16" s="420"/>
      <c r="BR16" s="420"/>
      <c r="BS16" s="420"/>
      <c r="BT16" s="420"/>
      <c r="BU16" s="421"/>
      <c r="BV16" s="419">
        <v>3695664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1348</v>
      </c>
      <c r="AD17" s="373"/>
      <c r="AE17" s="373"/>
      <c r="AF17" s="373"/>
      <c r="AG17" s="374"/>
      <c r="AH17" s="372">
        <v>1465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656075</v>
      </c>
      <c r="BO17" s="420"/>
      <c r="BP17" s="420"/>
      <c r="BQ17" s="420"/>
      <c r="BR17" s="420"/>
      <c r="BS17" s="420"/>
      <c r="BT17" s="420"/>
      <c r="BU17" s="421"/>
      <c r="BV17" s="419">
        <v>650066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672.09</v>
      </c>
      <c r="M18" s="472"/>
      <c r="N18" s="472"/>
      <c r="O18" s="472"/>
      <c r="P18" s="472"/>
      <c r="Q18" s="472"/>
      <c r="R18" s="473"/>
      <c r="S18" s="473"/>
      <c r="T18" s="473"/>
      <c r="U18" s="473"/>
      <c r="V18" s="474"/>
      <c r="W18" s="490"/>
      <c r="X18" s="491"/>
      <c r="Y18" s="491"/>
      <c r="Z18" s="491"/>
      <c r="AA18" s="491"/>
      <c r="AB18" s="515"/>
      <c r="AC18" s="389">
        <v>64.7</v>
      </c>
      <c r="AD18" s="390"/>
      <c r="AE18" s="390"/>
      <c r="AF18" s="390"/>
      <c r="AG18" s="475"/>
      <c r="AH18" s="389">
        <v>63.9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3093571</v>
      </c>
      <c r="BO18" s="420"/>
      <c r="BP18" s="420"/>
      <c r="BQ18" s="420"/>
      <c r="BR18" s="420"/>
      <c r="BS18" s="420"/>
      <c r="BT18" s="420"/>
      <c r="BU18" s="421"/>
      <c r="BV18" s="419">
        <v>3003939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4612469</v>
      </c>
      <c r="BO19" s="420"/>
      <c r="BP19" s="420"/>
      <c r="BQ19" s="420"/>
      <c r="BR19" s="420"/>
      <c r="BS19" s="420"/>
      <c r="BT19" s="420"/>
      <c r="BU19" s="421"/>
      <c r="BV19" s="419">
        <v>4599028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4015039</v>
      </c>
      <c r="BO22" s="449"/>
      <c r="BP22" s="449"/>
      <c r="BQ22" s="449"/>
      <c r="BR22" s="449"/>
      <c r="BS22" s="449"/>
      <c r="BT22" s="449"/>
      <c r="BU22" s="450"/>
      <c r="BV22" s="448">
        <v>4312241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3937422</v>
      </c>
      <c r="BO23" s="420"/>
      <c r="BP23" s="420"/>
      <c r="BQ23" s="420"/>
      <c r="BR23" s="420"/>
      <c r="BS23" s="420"/>
      <c r="BT23" s="420"/>
      <c r="BU23" s="421"/>
      <c r="BV23" s="419">
        <v>4218304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7300</v>
      </c>
      <c r="R24" s="373"/>
      <c r="S24" s="373"/>
      <c r="T24" s="373"/>
      <c r="U24" s="373"/>
      <c r="V24" s="374"/>
      <c r="W24" s="462"/>
      <c r="X24" s="399"/>
      <c r="Y24" s="400"/>
      <c r="Z24" s="375" t="s">
        <v>162</v>
      </c>
      <c r="AA24" s="376"/>
      <c r="AB24" s="376"/>
      <c r="AC24" s="376"/>
      <c r="AD24" s="376"/>
      <c r="AE24" s="376"/>
      <c r="AF24" s="376"/>
      <c r="AG24" s="377"/>
      <c r="AH24" s="372">
        <v>94</v>
      </c>
      <c r="AI24" s="373"/>
      <c r="AJ24" s="373"/>
      <c r="AK24" s="373"/>
      <c r="AL24" s="374"/>
      <c r="AM24" s="372">
        <v>277112</v>
      </c>
      <c r="AN24" s="373"/>
      <c r="AO24" s="373"/>
      <c r="AP24" s="373"/>
      <c r="AQ24" s="373"/>
      <c r="AR24" s="374"/>
      <c r="AS24" s="372">
        <v>2948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2804898</v>
      </c>
      <c r="BO24" s="420"/>
      <c r="BP24" s="420"/>
      <c r="BQ24" s="420"/>
      <c r="BR24" s="420"/>
      <c r="BS24" s="420"/>
      <c r="BT24" s="420"/>
      <c r="BU24" s="421"/>
      <c r="BV24" s="419">
        <v>2932350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167860</v>
      </c>
      <c r="BO25" s="449"/>
      <c r="BP25" s="449"/>
      <c r="BQ25" s="449"/>
      <c r="BR25" s="449"/>
      <c r="BS25" s="449"/>
      <c r="BT25" s="449"/>
      <c r="BU25" s="450"/>
      <c r="BV25" s="448">
        <v>182859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15165</v>
      </c>
      <c r="AN26" s="373"/>
      <c r="AO26" s="373"/>
      <c r="AP26" s="373"/>
      <c r="AQ26" s="373"/>
      <c r="AR26" s="374"/>
      <c r="AS26" s="372">
        <v>3033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2500</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30415</v>
      </c>
      <c r="AN27" s="373"/>
      <c r="AO27" s="373"/>
      <c r="AP27" s="373"/>
      <c r="AQ27" s="373"/>
      <c r="AR27" s="374"/>
      <c r="AS27" s="372">
        <v>2765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2070812</v>
      </c>
      <c r="BO28" s="449"/>
      <c r="BP28" s="449"/>
      <c r="BQ28" s="449"/>
      <c r="BR28" s="449"/>
      <c r="BS28" s="449"/>
      <c r="BT28" s="449"/>
      <c r="BU28" s="450"/>
      <c r="BV28" s="448">
        <v>1803440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9</v>
      </c>
      <c r="M29" s="373"/>
      <c r="N29" s="373"/>
      <c r="O29" s="373"/>
      <c r="P29" s="374"/>
      <c r="Q29" s="372">
        <v>1750</v>
      </c>
      <c r="R29" s="373"/>
      <c r="S29" s="373"/>
      <c r="T29" s="373"/>
      <c r="U29" s="373"/>
      <c r="V29" s="374"/>
      <c r="W29" s="463"/>
      <c r="X29" s="464"/>
      <c r="Y29" s="465"/>
      <c r="Z29" s="375" t="s">
        <v>177</v>
      </c>
      <c r="AA29" s="376"/>
      <c r="AB29" s="376"/>
      <c r="AC29" s="376"/>
      <c r="AD29" s="376"/>
      <c r="AE29" s="376"/>
      <c r="AF29" s="376"/>
      <c r="AG29" s="377"/>
      <c r="AH29" s="372">
        <v>105</v>
      </c>
      <c r="AI29" s="373"/>
      <c r="AJ29" s="373"/>
      <c r="AK29" s="373"/>
      <c r="AL29" s="374"/>
      <c r="AM29" s="372">
        <v>307527</v>
      </c>
      <c r="AN29" s="373"/>
      <c r="AO29" s="373"/>
      <c r="AP29" s="373"/>
      <c r="AQ29" s="373"/>
      <c r="AR29" s="374"/>
      <c r="AS29" s="372">
        <v>2929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535852</v>
      </c>
      <c r="BO29" s="420"/>
      <c r="BP29" s="420"/>
      <c r="BQ29" s="420"/>
      <c r="BR29" s="420"/>
      <c r="BS29" s="420"/>
      <c r="BT29" s="420"/>
      <c r="BU29" s="421"/>
      <c r="BV29" s="419">
        <v>525465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2578663</v>
      </c>
      <c r="BO30" s="454"/>
      <c r="BP30" s="454"/>
      <c r="BQ30" s="454"/>
      <c r="BR30" s="454"/>
      <c r="BS30" s="454"/>
      <c r="BT30" s="454"/>
      <c r="BU30" s="455"/>
      <c r="BV30" s="453">
        <v>2549035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名寄地区衛生施設事務組合</v>
      </c>
      <c r="BZ34" s="368"/>
      <c r="CA34" s="368"/>
      <c r="CB34" s="368"/>
      <c r="CC34" s="368"/>
      <c r="CD34" s="368"/>
      <c r="CE34" s="368"/>
      <c r="CF34" s="368"/>
      <c r="CG34" s="368"/>
      <c r="CH34" s="368"/>
      <c r="CI34" s="368"/>
      <c r="CJ34" s="368"/>
      <c r="CK34" s="368"/>
      <c r="CL34" s="368"/>
      <c r="CM34" s="368"/>
      <c r="CN34" s="169"/>
      <c r="CO34" s="367">
        <f>IF(CQ34="","",MAX(C34:D43,U34:V43,AM34:AN43,BE34:BF43,BW34:BX43)+1)</f>
        <v>11</v>
      </c>
      <c r="CP34" s="367"/>
      <c r="CQ34" s="368" t="str">
        <f>IF('各会計、関係団体の財政状況及び健全化判断比率'!BS7="","",'各会計、関係団体の財政状況及び健全化判断比率'!BS7)</f>
        <v>美深振興公社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上川北部消防事務組合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上川教育研修センター</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上川広域滞納整理機構</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dAnkeURMW1vxLda27CRtXPIYOICBUKfJFZjDb6uTJwMrP9+bGQDF/iHepBVe97pEgeuowIEweecQbDDEKKA+w==" saltValue="hEL3n5syWcRX0bRtYs8I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8.67</v>
      </c>
      <c r="G34" s="33">
        <v>10.01</v>
      </c>
      <c r="H34" s="33">
        <v>14.43</v>
      </c>
      <c r="I34" s="33">
        <v>13.8</v>
      </c>
      <c r="J34" s="34">
        <v>13.85</v>
      </c>
      <c r="K34" s="22"/>
      <c r="L34" s="22"/>
      <c r="M34" s="22"/>
      <c r="N34" s="22"/>
      <c r="O34" s="22"/>
      <c r="P34" s="22"/>
    </row>
    <row r="35" spans="1:16" ht="39" customHeight="1" x14ac:dyDescent="0.15">
      <c r="A35" s="22"/>
      <c r="B35" s="35"/>
      <c r="C35" s="1145" t="s">
        <v>531</v>
      </c>
      <c r="D35" s="1146"/>
      <c r="E35" s="1147"/>
      <c r="F35" s="36" t="s">
        <v>485</v>
      </c>
      <c r="G35" s="37" t="s">
        <v>485</v>
      </c>
      <c r="H35" s="37" t="s">
        <v>485</v>
      </c>
      <c r="I35" s="37" t="s">
        <v>485</v>
      </c>
      <c r="J35" s="38">
        <v>10.220000000000001</v>
      </c>
      <c r="K35" s="22"/>
      <c r="L35" s="22"/>
      <c r="M35" s="22"/>
      <c r="N35" s="22"/>
      <c r="O35" s="22"/>
      <c r="P35" s="22"/>
    </row>
    <row r="36" spans="1:16" ht="39" customHeight="1" x14ac:dyDescent="0.15">
      <c r="A36" s="22"/>
      <c r="B36" s="35"/>
      <c r="C36" s="1145" t="s">
        <v>532</v>
      </c>
      <c r="D36" s="1146"/>
      <c r="E36" s="1147"/>
      <c r="F36" s="36" t="s">
        <v>485</v>
      </c>
      <c r="G36" s="37" t="s">
        <v>485</v>
      </c>
      <c r="H36" s="37" t="s">
        <v>485</v>
      </c>
      <c r="I36" s="37" t="s">
        <v>485</v>
      </c>
      <c r="J36" s="38">
        <v>0.08</v>
      </c>
      <c r="K36" s="22"/>
      <c r="L36" s="22"/>
      <c r="M36" s="22"/>
      <c r="N36" s="22"/>
      <c r="O36" s="22"/>
      <c r="P36" s="22"/>
    </row>
    <row r="37" spans="1:16" ht="39" customHeight="1" x14ac:dyDescent="0.15">
      <c r="A37" s="22"/>
      <c r="B37" s="35"/>
      <c r="C37" s="1145" t="s">
        <v>533</v>
      </c>
      <c r="D37" s="1146"/>
      <c r="E37" s="1147"/>
      <c r="F37" s="36">
        <v>0.46</v>
      </c>
      <c r="G37" s="37">
        <v>0.19</v>
      </c>
      <c r="H37" s="37">
        <v>0.1</v>
      </c>
      <c r="I37" s="37">
        <v>0</v>
      </c>
      <c r="J37" s="38">
        <v>0</v>
      </c>
      <c r="K37" s="22"/>
      <c r="L37" s="22"/>
      <c r="M37" s="22"/>
      <c r="N37" s="22"/>
      <c r="O37" s="22"/>
      <c r="P37" s="22"/>
    </row>
    <row r="38" spans="1:16" ht="39" customHeight="1" x14ac:dyDescent="0.15">
      <c r="A38" s="22"/>
      <c r="B38" s="35"/>
      <c r="C38" s="1145" t="s">
        <v>534</v>
      </c>
      <c r="D38" s="1146"/>
      <c r="E38" s="1147"/>
      <c r="F38" s="36">
        <v>0</v>
      </c>
      <c r="G38" s="37">
        <v>0.02</v>
      </c>
      <c r="H38" s="37">
        <v>0</v>
      </c>
      <c r="I38" s="37">
        <v>0</v>
      </c>
      <c r="J38" s="38">
        <v>0</v>
      </c>
      <c r="K38" s="22"/>
      <c r="L38" s="22"/>
      <c r="M38" s="22"/>
      <c r="N38" s="22"/>
      <c r="O38" s="22"/>
      <c r="P38" s="22"/>
    </row>
    <row r="39" spans="1:16" ht="39" customHeight="1" x14ac:dyDescent="0.15">
      <c r="A39" s="22"/>
      <c r="B39" s="35"/>
      <c r="C39" s="1145" t="s">
        <v>535</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v>9.6999999999999993</v>
      </c>
      <c r="G43" s="42">
        <v>8.94</v>
      </c>
      <c r="H43" s="42">
        <v>9.41</v>
      </c>
      <c r="I43" s="42">
        <v>9.85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IXmjnaBp/k9KY0CWhR8mAorb8DMkGDr/ogIVLkcndwDUnl33QQl6kWGww6dHYiPWOIHXFTbQ+QR7Vo5HzWcSA==" saltValue="3nea5VIiokjyjy6aLwKx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598</v>
      </c>
      <c r="L45" s="60">
        <v>629</v>
      </c>
      <c r="M45" s="60">
        <v>623</v>
      </c>
      <c r="N45" s="60">
        <v>601</v>
      </c>
      <c r="O45" s="61">
        <v>563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138</v>
      </c>
      <c r="L48" s="64">
        <v>138</v>
      </c>
      <c r="M48" s="64">
        <v>131</v>
      </c>
      <c r="N48" s="64">
        <v>113</v>
      </c>
      <c r="O48" s="65">
        <v>82</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485</v>
      </c>
      <c r="L49" s="64" t="s">
        <v>485</v>
      </c>
      <c r="M49" s="64" t="s">
        <v>485</v>
      </c>
      <c r="N49" s="64" t="s">
        <v>485</v>
      </c>
      <c r="O49" s="65" t="s">
        <v>485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544</v>
      </c>
      <c r="L52" s="64">
        <v>560</v>
      </c>
      <c r="M52" s="64">
        <v>541</v>
      </c>
      <c r="N52" s="64">
        <v>513</v>
      </c>
      <c r="O52" s="65">
        <v>486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193</v>
      </c>
      <c r="L53" s="69">
        <v>207</v>
      </c>
      <c r="M53" s="69">
        <v>213</v>
      </c>
      <c r="N53" s="69">
        <v>201</v>
      </c>
      <c r="O53" s="70">
        <v>159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202GrgmePWri6Qlq8Q1D2zedGWA/yWGgZ3YKP2KMBpQUQJN9KuPqI6215bzBMbGwjFhL3CrOJ+TYBqvFNUeWA==" saltValue="vIFXYf+p5TwjdfCEYWGZ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5313</v>
      </c>
      <c r="J41" s="344">
        <v>5075</v>
      </c>
      <c r="K41" s="344">
        <v>4647</v>
      </c>
      <c r="L41" s="344">
        <v>4312</v>
      </c>
      <c r="M41" s="345">
        <v>4015</v>
      </c>
    </row>
    <row r="42" spans="2:13" ht="27.75" customHeight="1" x14ac:dyDescent="0.15">
      <c r="B42" s="1186"/>
      <c r="C42" s="1187"/>
      <c r="D42" s="106"/>
      <c r="E42" s="1190" t="s">
        <v>32</v>
      </c>
      <c r="F42" s="1190"/>
      <c r="G42" s="1190"/>
      <c r="H42" s="1191"/>
      <c r="I42" s="346">
        <v>9</v>
      </c>
      <c r="J42" s="347">
        <v>5</v>
      </c>
      <c r="K42" s="347">
        <v>179</v>
      </c>
      <c r="L42" s="347">
        <v>166</v>
      </c>
      <c r="M42" s="348">
        <v>155</v>
      </c>
    </row>
    <row r="43" spans="2:13" ht="27.75" customHeight="1" x14ac:dyDescent="0.15">
      <c r="B43" s="1186"/>
      <c r="C43" s="1187"/>
      <c r="D43" s="106"/>
      <c r="E43" s="1190" t="s">
        <v>33</v>
      </c>
      <c r="F43" s="1190"/>
      <c r="G43" s="1190"/>
      <c r="H43" s="1191"/>
      <c r="I43" s="346">
        <v>670</v>
      </c>
      <c r="J43" s="347">
        <v>580</v>
      </c>
      <c r="K43" s="347">
        <v>472</v>
      </c>
      <c r="L43" s="347">
        <v>393</v>
      </c>
      <c r="M43" s="348">
        <v>288</v>
      </c>
    </row>
    <row r="44" spans="2:13" ht="27.75" customHeight="1" x14ac:dyDescent="0.15">
      <c r="B44" s="1186"/>
      <c r="C44" s="1187"/>
      <c r="D44" s="106"/>
      <c r="E44" s="1190" t="s">
        <v>34</v>
      </c>
      <c r="F44" s="1190"/>
      <c r="G44" s="1190"/>
      <c r="H44" s="1191"/>
      <c r="I44" s="346" t="s">
        <v>485</v>
      </c>
      <c r="J44" s="347" t="s">
        <v>485</v>
      </c>
      <c r="K44" s="347" t="s">
        <v>485</v>
      </c>
      <c r="L44" s="347" t="s">
        <v>485</v>
      </c>
      <c r="M44" s="348" t="s">
        <v>485</v>
      </c>
    </row>
    <row r="45" spans="2:13" ht="27.75" customHeight="1" x14ac:dyDescent="0.15">
      <c r="B45" s="1186"/>
      <c r="C45" s="1187"/>
      <c r="D45" s="106"/>
      <c r="E45" s="1190" t="s">
        <v>35</v>
      </c>
      <c r="F45" s="1190"/>
      <c r="G45" s="1190"/>
      <c r="H45" s="1191"/>
      <c r="I45" s="346">
        <v>921</v>
      </c>
      <c r="J45" s="347">
        <v>896</v>
      </c>
      <c r="K45" s="347">
        <v>887</v>
      </c>
      <c r="L45" s="347">
        <v>909</v>
      </c>
      <c r="M45" s="348">
        <v>962</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4365</v>
      </c>
      <c r="J50" s="347">
        <v>4715</v>
      </c>
      <c r="K50" s="347">
        <v>4811</v>
      </c>
      <c r="L50" s="347">
        <v>5123</v>
      </c>
      <c r="M50" s="348">
        <v>5410</v>
      </c>
    </row>
    <row r="51" spans="2:13" ht="27.75" customHeight="1" x14ac:dyDescent="0.15">
      <c r="B51" s="1186"/>
      <c r="C51" s="1187"/>
      <c r="D51" s="106"/>
      <c r="E51" s="1190" t="s">
        <v>42</v>
      </c>
      <c r="F51" s="1190"/>
      <c r="G51" s="1190"/>
      <c r="H51" s="1191"/>
      <c r="I51" s="346">
        <v>113</v>
      </c>
      <c r="J51" s="347">
        <v>75</v>
      </c>
      <c r="K51" s="347">
        <v>43</v>
      </c>
      <c r="L51" s="347">
        <v>17</v>
      </c>
      <c r="M51" s="348">
        <v>5</v>
      </c>
    </row>
    <row r="52" spans="2:13" ht="27.75" customHeight="1" x14ac:dyDescent="0.15">
      <c r="B52" s="1188"/>
      <c r="C52" s="1189"/>
      <c r="D52" s="106"/>
      <c r="E52" s="1190" t="s">
        <v>43</v>
      </c>
      <c r="F52" s="1190"/>
      <c r="G52" s="1190"/>
      <c r="H52" s="1191"/>
      <c r="I52" s="346">
        <v>4499</v>
      </c>
      <c r="J52" s="347">
        <v>4314</v>
      </c>
      <c r="K52" s="347">
        <v>3948</v>
      </c>
      <c r="L52" s="347">
        <v>3671</v>
      </c>
      <c r="M52" s="348">
        <v>3340</v>
      </c>
    </row>
    <row r="53" spans="2:13" ht="27.75" customHeight="1" thickBot="1" x14ac:dyDescent="0.2">
      <c r="B53" s="1192" t="s">
        <v>19</v>
      </c>
      <c r="C53" s="1193"/>
      <c r="D53" s="110"/>
      <c r="E53" s="1194" t="s">
        <v>44</v>
      </c>
      <c r="F53" s="1194"/>
      <c r="G53" s="1194"/>
      <c r="H53" s="1195"/>
      <c r="I53" s="349">
        <v>-2064</v>
      </c>
      <c r="J53" s="350">
        <v>-2551</v>
      </c>
      <c r="K53" s="350">
        <v>-2617</v>
      </c>
      <c r="L53" s="350">
        <v>-3031</v>
      </c>
      <c r="M53" s="351">
        <v>-3335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Y6JZhZOANa9lCVasFyLKKMRY+jLQigsLdlpHEjRiA4qxVaG0dyzYUTSeN460cDgAlMqfxXoXDNaF6Vgp56xQ==" saltValue="Yt4/Nc1llgFV0kyI2kM4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1526</v>
      </c>
      <c r="G55" s="352">
        <v>1803</v>
      </c>
      <c r="H55" s="353">
        <v>2071</v>
      </c>
    </row>
    <row r="56" spans="2:8" ht="52.5" customHeight="1" x14ac:dyDescent="0.15">
      <c r="B56" s="122"/>
      <c r="C56" s="1213" t="s">
        <v>47</v>
      </c>
      <c r="D56" s="1213"/>
      <c r="E56" s="1214"/>
      <c r="F56" s="354">
        <v>512</v>
      </c>
      <c r="G56" s="354">
        <v>525</v>
      </c>
      <c r="H56" s="355">
        <v>536</v>
      </c>
    </row>
    <row r="57" spans="2:8" ht="53.25" customHeight="1" x14ac:dyDescent="0.15">
      <c r="B57" s="122"/>
      <c r="C57" s="1215" t="s">
        <v>48</v>
      </c>
      <c r="D57" s="1215"/>
      <c r="E57" s="1216"/>
      <c r="F57" s="356">
        <v>2525</v>
      </c>
      <c r="G57" s="356">
        <v>2549</v>
      </c>
      <c r="H57" s="357">
        <v>2579</v>
      </c>
    </row>
    <row r="58" spans="2:8" ht="45.75" customHeight="1" x14ac:dyDescent="0.15">
      <c r="B58" s="123"/>
      <c r="C58" s="1203" t="s">
        <v>550</v>
      </c>
      <c r="D58" s="1204"/>
      <c r="E58" s="1205"/>
      <c r="F58" s="358">
        <v>1748</v>
      </c>
      <c r="G58" s="358">
        <v>1748</v>
      </c>
      <c r="H58" s="359">
        <v>1749</v>
      </c>
    </row>
    <row r="59" spans="2:8" ht="45.75" customHeight="1" x14ac:dyDescent="0.15">
      <c r="B59" s="123"/>
      <c r="C59" s="1203" t="s">
        <v>551</v>
      </c>
      <c r="D59" s="1204"/>
      <c r="E59" s="1205"/>
      <c r="F59" s="358">
        <v>259</v>
      </c>
      <c r="G59" s="358">
        <v>253</v>
      </c>
      <c r="H59" s="359">
        <v>248</v>
      </c>
    </row>
    <row r="60" spans="2:8" ht="45.75" customHeight="1" x14ac:dyDescent="0.15">
      <c r="B60" s="123"/>
      <c r="C60" s="1203" t="s">
        <v>552</v>
      </c>
      <c r="D60" s="1204"/>
      <c r="E60" s="1205"/>
      <c r="F60" s="358">
        <v>131</v>
      </c>
      <c r="G60" s="358">
        <v>170</v>
      </c>
      <c r="H60" s="359">
        <v>186</v>
      </c>
    </row>
    <row r="61" spans="2:8" ht="45.75" customHeight="1" x14ac:dyDescent="0.15">
      <c r="B61" s="123"/>
      <c r="C61" s="1203" t="s">
        <v>553</v>
      </c>
      <c r="D61" s="1204"/>
      <c r="E61" s="1205"/>
      <c r="F61" s="358">
        <v>130</v>
      </c>
      <c r="G61" s="358">
        <v>130</v>
      </c>
      <c r="H61" s="359">
        <v>130</v>
      </c>
    </row>
    <row r="62" spans="2:8" ht="45.75" customHeight="1" thickBot="1" x14ac:dyDescent="0.2">
      <c r="B62" s="124"/>
      <c r="C62" s="1206" t="s">
        <v>554</v>
      </c>
      <c r="D62" s="1207"/>
      <c r="E62" s="1208"/>
      <c r="F62" s="360">
        <v>109</v>
      </c>
      <c r="G62" s="360">
        <v>111</v>
      </c>
      <c r="H62" s="361">
        <v>113</v>
      </c>
    </row>
    <row r="63" spans="2:8" ht="52.5" customHeight="1" thickBot="1" x14ac:dyDescent="0.2">
      <c r="B63" s="125"/>
      <c r="C63" s="1209" t="s">
        <v>49</v>
      </c>
      <c r="D63" s="1209"/>
      <c r="E63" s="1210"/>
      <c r="F63" s="362">
        <v>4562</v>
      </c>
      <c r="G63" s="362">
        <v>4878</v>
      </c>
      <c r="H63" s="363">
        <v>5185</v>
      </c>
    </row>
    <row r="64" spans="2:8" x14ac:dyDescent="0.15"/>
  </sheetData>
  <sheetProtection algorithmName="SHA-512" hashValue="KOE2jQo4q2+w1X2PUsi4qjk6PujrEWUCYJzGBJD9Ner5JgpK0S4Wqp6RLniNdEiILtGEwh3IfGGrdHUUMDgaaQ==" saltValue="zTVne63YYY4BEYgZKZDd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283750</v>
      </c>
      <c r="E3" s="144"/>
      <c r="F3" s="145">
        <v>301035</v>
      </c>
      <c r="G3" s="146"/>
      <c r="H3" s="147"/>
    </row>
    <row r="4" spans="1:8" x14ac:dyDescent="0.15">
      <c r="A4" s="148"/>
      <c r="B4" s="149"/>
      <c r="C4" s="150"/>
      <c r="D4" s="151">
        <v>76357</v>
      </c>
      <c r="E4" s="152"/>
      <c r="F4" s="153">
        <v>154376</v>
      </c>
      <c r="G4" s="154"/>
      <c r="H4" s="155"/>
    </row>
    <row r="5" spans="1:8" x14ac:dyDescent="0.15">
      <c r="A5" s="136" t="s">
        <v>518</v>
      </c>
      <c r="B5" s="141"/>
      <c r="C5" s="142"/>
      <c r="D5" s="143">
        <v>213425</v>
      </c>
      <c r="E5" s="144"/>
      <c r="F5" s="145">
        <v>277467</v>
      </c>
      <c r="G5" s="146"/>
      <c r="H5" s="147"/>
    </row>
    <row r="6" spans="1:8" x14ac:dyDescent="0.15">
      <c r="A6" s="148"/>
      <c r="B6" s="149"/>
      <c r="C6" s="150"/>
      <c r="D6" s="151">
        <v>93081</v>
      </c>
      <c r="E6" s="152"/>
      <c r="F6" s="153">
        <v>128378</v>
      </c>
      <c r="G6" s="154"/>
      <c r="H6" s="155"/>
    </row>
    <row r="7" spans="1:8" x14ac:dyDescent="0.15">
      <c r="A7" s="136" t="s">
        <v>519</v>
      </c>
      <c r="B7" s="141"/>
      <c r="C7" s="142"/>
      <c r="D7" s="143">
        <v>193495</v>
      </c>
      <c r="E7" s="144"/>
      <c r="F7" s="145">
        <v>282256</v>
      </c>
      <c r="G7" s="146"/>
      <c r="H7" s="147"/>
    </row>
    <row r="8" spans="1:8" x14ac:dyDescent="0.15">
      <c r="A8" s="148"/>
      <c r="B8" s="149"/>
      <c r="C8" s="150"/>
      <c r="D8" s="151">
        <v>107998</v>
      </c>
      <c r="E8" s="152"/>
      <c r="F8" s="153">
        <v>145453</v>
      </c>
      <c r="G8" s="154"/>
      <c r="H8" s="155"/>
    </row>
    <row r="9" spans="1:8" x14ac:dyDescent="0.15">
      <c r="A9" s="136" t="s">
        <v>520</v>
      </c>
      <c r="B9" s="141"/>
      <c r="C9" s="142"/>
      <c r="D9" s="143">
        <v>181753</v>
      </c>
      <c r="E9" s="144"/>
      <c r="F9" s="145">
        <v>295341</v>
      </c>
      <c r="G9" s="146"/>
      <c r="H9" s="147"/>
    </row>
    <row r="10" spans="1:8" x14ac:dyDescent="0.15">
      <c r="A10" s="148"/>
      <c r="B10" s="149"/>
      <c r="C10" s="150"/>
      <c r="D10" s="151">
        <v>76482</v>
      </c>
      <c r="E10" s="152"/>
      <c r="F10" s="153">
        <v>137402</v>
      </c>
      <c r="G10" s="154"/>
      <c r="H10" s="155"/>
    </row>
    <row r="11" spans="1:8" x14ac:dyDescent="0.15">
      <c r="A11" s="136" t="s">
        <v>521</v>
      </c>
      <c r="B11" s="141"/>
      <c r="C11" s="142"/>
      <c r="D11" s="143">
        <v>146113</v>
      </c>
      <c r="E11" s="144"/>
      <c r="F11" s="145">
        <v>292845</v>
      </c>
      <c r="G11" s="146"/>
      <c r="H11" s="147"/>
    </row>
    <row r="12" spans="1:8" x14ac:dyDescent="0.15">
      <c r="A12" s="148"/>
      <c r="B12" s="149"/>
      <c r="C12" s="156"/>
      <c r="D12" s="151">
        <v>100307</v>
      </c>
      <c r="E12" s="152"/>
      <c r="F12" s="153">
        <v>143187</v>
      </c>
      <c r="G12" s="154"/>
      <c r="H12" s="155"/>
    </row>
    <row r="13" spans="1:8" x14ac:dyDescent="0.15">
      <c r="A13" s="136"/>
      <c r="B13" s="141"/>
      <c r="C13" s="157"/>
      <c r="D13" s="158">
        <v>203707</v>
      </c>
      <c r="E13" s="159"/>
      <c r="F13" s="160">
        <v>289789</v>
      </c>
      <c r="G13" s="161"/>
      <c r="H13" s="147"/>
    </row>
    <row r="14" spans="1:8" x14ac:dyDescent="0.15">
      <c r="A14" s="148"/>
      <c r="B14" s="149"/>
      <c r="C14" s="150"/>
      <c r="D14" s="151">
        <v>90845</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8.68</v>
      </c>
      <c r="C19" s="162">
        <f>ROUND(VALUE(SUBSTITUTE(実質収支比率等に係る経年分析!G$48,"▲","-")),2)</f>
        <v>10.01</v>
      </c>
      <c r="D19" s="162">
        <f>ROUND(VALUE(SUBSTITUTE(実質収支比率等に係る経年分析!H$48,"▲","-")),2)</f>
        <v>14.43</v>
      </c>
      <c r="E19" s="162">
        <f>ROUND(VALUE(SUBSTITUTE(実質収支比率等に係る経年分析!I$48,"▲","-")),2)</f>
        <v>13.8</v>
      </c>
      <c r="F19" s="162">
        <f>ROUND(VALUE(SUBSTITUTE(実質収支比率等に係る経年分析!J$48,"▲","-")),2)</f>
        <v>13.85</v>
      </c>
    </row>
    <row r="20" spans="1:11" x14ac:dyDescent="0.15">
      <c r="A20" s="162" t="s">
        <v>53</v>
      </c>
      <c r="B20" s="162">
        <f>ROUND(VALUE(SUBSTITUTE(実質収支比率等に係る経年分析!F$47,"▲","-")),2)</f>
        <v>32.69</v>
      </c>
      <c r="C20" s="162">
        <f>ROUND(VALUE(SUBSTITUTE(実質収支比率等に係る経年分析!G$47,"▲","-")),2)</f>
        <v>33.79</v>
      </c>
      <c r="D20" s="162">
        <f>ROUND(VALUE(SUBSTITUTE(実質収支比率等に係る経年分析!H$47,"▲","-")),2)</f>
        <v>39.659999999999997</v>
      </c>
      <c r="E20" s="162">
        <f>ROUND(VALUE(SUBSTITUTE(実質収支比率等に係る経年分析!I$47,"▲","-")),2)</f>
        <v>46.85</v>
      </c>
      <c r="F20" s="162">
        <f>ROUND(VALUE(SUBSTITUTE(実質収支比率等に係る経年分析!J$47,"▲","-")),2)</f>
        <v>53.14</v>
      </c>
    </row>
    <row r="21" spans="1:11" x14ac:dyDescent="0.15">
      <c r="A21" s="162" t="s">
        <v>54</v>
      </c>
      <c r="B21" s="162">
        <f>IF(ISNUMBER(VALUE(SUBSTITUTE(実質収支比率等に係る経年分析!F$49,"▲","-"))),ROUND(VALUE(SUBSTITUTE(実質収支比率等に係る経年分析!F$49,"▲","-")),2),NA())</f>
        <v>0.38</v>
      </c>
      <c r="C21" s="162">
        <f>IF(ISNUMBER(VALUE(SUBSTITUTE(実質収支比率等に係る経年分析!G$49,"▲","-"))),ROUND(VALUE(SUBSTITUTE(実質収支比率等に係る経年分析!G$49,"▲","-")),2),NA())</f>
        <v>2.1</v>
      </c>
      <c r="D21" s="162">
        <f>IF(ISNUMBER(VALUE(SUBSTITUTE(実質収支比率等に係る経年分析!H$49,"▲","-"))),ROUND(VALUE(SUBSTITUTE(実質収支比率等に係る経年分析!H$49,"▲","-")),2),NA())</f>
        <v>4.2</v>
      </c>
      <c r="E21" s="162">
        <f>IF(ISNUMBER(VALUE(SUBSTITUTE(実質収支比率等に係る経年分析!I$49,"▲","-"))),ROUND(VALUE(SUBSTITUTE(実質収支比率等に係る経年分析!I$49,"▲","-")),2),NA())</f>
        <v>-0.62</v>
      </c>
      <c r="F21" s="162">
        <f>IF(ISNUMBER(VALUE(SUBSTITUTE(実質収支比率等に係る経年分析!J$49,"▲","-"))),ROUND(VALUE(SUBSTITUTE(実質収支比率等に係る経年分析!J$49,"▲","-")),2),NA())</f>
        <v>0.26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9.6999999999999993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8.94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9.41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9.85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0.08</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10.220000000000001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544</v>
      </c>
      <c r="E42" s="164"/>
      <c r="F42" s="164"/>
      <c r="G42" s="164">
        <f>'実質公債費比率（分子）の構造'!L$52</f>
        <v>560</v>
      </c>
      <c r="H42" s="164"/>
      <c r="I42" s="164"/>
      <c r="J42" s="164">
        <f>'実質公債費比率（分子）の構造'!M$52</f>
        <v>541</v>
      </c>
      <c r="K42" s="164"/>
      <c r="L42" s="164"/>
      <c r="M42" s="164">
        <f>'実質公債費比率（分子）の構造'!N$52</f>
        <v>513</v>
      </c>
      <c r="N42" s="164"/>
      <c r="O42" s="164"/>
      <c r="P42" s="164">
        <f>'実質公債費比率（分子）の構造'!O$52</f>
        <v>486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138</v>
      </c>
      <c r="C46" s="164"/>
      <c r="D46" s="164"/>
      <c r="E46" s="164">
        <f>'実質公債費比率（分子）の構造'!L$48</f>
        <v>138</v>
      </c>
      <c r="F46" s="164"/>
      <c r="G46" s="164"/>
      <c r="H46" s="164">
        <f>'実質公債費比率（分子）の構造'!M$48</f>
        <v>131</v>
      </c>
      <c r="I46" s="164"/>
      <c r="J46" s="164"/>
      <c r="K46" s="164">
        <f>'実質公債費比率（分子）の構造'!N$48</f>
        <v>113</v>
      </c>
      <c r="L46" s="164"/>
      <c r="M46" s="164"/>
      <c r="N46" s="164">
        <f>'実質公債費比率（分子）の構造'!O$48</f>
        <v>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598</v>
      </c>
      <c r="C49" s="164"/>
      <c r="D49" s="164"/>
      <c r="E49" s="164">
        <f>'実質公債費比率（分子）の構造'!L$45</f>
        <v>629</v>
      </c>
      <c r="F49" s="164"/>
      <c r="G49" s="164"/>
      <c r="H49" s="164">
        <f>'実質公債費比率（分子）の構造'!M$45</f>
        <v>623</v>
      </c>
      <c r="I49" s="164"/>
      <c r="J49" s="164"/>
      <c r="K49" s="164">
        <f>'実質公債費比率（分子）の構造'!N$45</f>
        <v>601</v>
      </c>
      <c r="L49" s="164"/>
      <c r="M49" s="164"/>
      <c r="N49" s="164">
        <f>'実質公債費比率（分子）の構造'!O$45</f>
        <v>563</v>
      </c>
      <c r="O49" s="164"/>
      <c r="P49" s="164"/>
    </row>
    <row r="50" spans="1:16" x14ac:dyDescent="0.15">
      <c r="A50" s="164" t="s">
        <v>67</v>
      </c>
      <c r="B50" s="164" t="e">
        <f>NA()</f>
        <v>#N/A</v>
      </c>
      <c r="C50" s="164">
        <f>IF(ISNUMBER('実質公債費比率（分子）の構造'!K$53),'実質公債費比率（分子）の構造'!K$53,NA())</f>
        <v>193</v>
      </c>
      <c r="D50" s="164" t="e">
        <f>NA()</f>
        <v>#N/A</v>
      </c>
      <c r="E50" s="164" t="e">
        <f>NA()</f>
        <v>#N/A</v>
      </c>
      <c r="F50" s="164">
        <f>IF(ISNUMBER('実質公債費比率（分子）の構造'!L$53),'実質公債費比率（分子）の構造'!L$53,NA())</f>
        <v>207</v>
      </c>
      <c r="G50" s="164" t="e">
        <f>NA()</f>
        <v>#N/A</v>
      </c>
      <c r="H50" s="164" t="e">
        <f>NA()</f>
        <v>#N/A</v>
      </c>
      <c r="I50" s="164">
        <f>IF(ISNUMBER('実質公債費比率（分子）の構造'!M$53),'実質公債費比率（分子）の構造'!M$53,NA())</f>
        <v>213</v>
      </c>
      <c r="J50" s="164" t="e">
        <f>NA()</f>
        <v>#N/A</v>
      </c>
      <c r="K50" s="164" t="e">
        <f>NA()</f>
        <v>#N/A</v>
      </c>
      <c r="L50" s="164">
        <f>IF(ISNUMBER('実質公債費比率（分子）の構造'!N$53),'実質公債費比率（分子）の構造'!N$53,NA())</f>
        <v>201</v>
      </c>
      <c r="M50" s="164" t="e">
        <f>NA()</f>
        <v>#N/A</v>
      </c>
      <c r="N50" s="164" t="e">
        <f>NA()</f>
        <v>#N/A</v>
      </c>
      <c r="O50" s="164">
        <f>IF(ISNUMBER('実質公債費比率（分子）の構造'!O$53),'実質公債費比率（分子）の構造'!O$53,NA())</f>
        <v>159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4499</v>
      </c>
      <c r="E56" s="163"/>
      <c r="F56" s="163"/>
      <c r="G56" s="163">
        <f>'将来負担比率（分子）の構造'!J$52</f>
        <v>4314</v>
      </c>
      <c r="H56" s="163"/>
      <c r="I56" s="163"/>
      <c r="J56" s="163">
        <f>'将来負担比率（分子）の構造'!K$52</f>
        <v>3948</v>
      </c>
      <c r="K56" s="163"/>
      <c r="L56" s="163"/>
      <c r="M56" s="163">
        <f>'将来負担比率（分子）の構造'!L$52</f>
        <v>3671</v>
      </c>
      <c r="N56" s="163"/>
      <c r="O56" s="163"/>
      <c r="P56" s="163">
        <f>'将来負担比率（分子）の構造'!M$52</f>
        <v>3340</v>
      </c>
    </row>
    <row r="57" spans="1:16" x14ac:dyDescent="0.15">
      <c r="A57" s="163" t="s">
        <v>42</v>
      </c>
      <c r="B57" s="163"/>
      <c r="C57" s="163"/>
      <c r="D57" s="163">
        <f>'将来負担比率（分子）の構造'!I$51</f>
        <v>113</v>
      </c>
      <c r="E57" s="163"/>
      <c r="F57" s="163"/>
      <c r="G57" s="163">
        <f>'将来負担比率（分子）の構造'!J$51</f>
        <v>75</v>
      </c>
      <c r="H57" s="163"/>
      <c r="I57" s="163"/>
      <c r="J57" s="163">
        <f>'将来負担比率（分子）の構造'!K$51</f>
        <v>43</v>
      </c>
      <c r="K57" s="163"/>
      <c r="L57" s="163"/>
      <c r="M57" s="163">
        <f>'将来負担比率（分子）の構造'!L$51</f>
        <v>17</v>
      </c>
      <c r="N57" s="163"/>
      <c r="O57" s="163"/>
      <c r="P57" s="163">
        <f>'将来負担比率（分子）の構造'!M$51</f>
        <v>5</v>
      </c>
    </row>
    <row r="58" spans="1:16" x14ac:dyDescent="0.15">
      <c r="A58" s="163" t="s">
        <v>41</v>
      </c>
      <c r="B58" s="163"/>
      <c r="C58" s="163"/>
      <c r="D58" s="163">
        <f>'将来負担比率（分子）の構造'!I$50</f>
        <v>4365</v>
      </c>
      <c r="E58" s="163"/>
      <c r="F58" s="163"/>
      <c r="G58" s="163">
        <f>'将来負担比率（分子）の構造'!J$50</f>
        <v>4715</v>
      </c>
      <c r="H58" s="163"/>
      <c r="I58" s="163"/>
      <c r="J58" s="163">
        <f>'将来負担比率（分子）の構造'!K$50</f>
        <v>4811</v>
      </c>
      <c r="K58" s="163"/>
      <c r="L58" s="163"/>
      <c r="M58" s="163">
        <f>'将来負担比率（分子）の構造'!L$50</f>
        <v>5123</v>
      </c>
      <c r="N58" s="163"/>
      <c r="O58" s="163"/>
      <c r="P58" s="163">
        <f>'将来負担比率（分子）の構造'!M$50</f>
        <v>5410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921</v>
      </c>
      <c r="C62" s="163"/>
      <c r="D62" s="163"/>
      <c r="E62" s="163">
        <f>'将来負担比率（分子）の構造'!J$45</f>
        <v>896</v>
      </c>
      <c r="F62" s="163"/>
      <c r="G62" s="163"/>
      <c r="H62" s="163">
        <f>'将来負担比率（分子）の構造'!K$45</f>
        <v>887</v>
      </c>
      <c r="I62" s="163"/>
      <c r="J62" s="163"/>
      <c r="K62" s="163">
        <f>'将来負担比率（分子）の構造'!L$45</f>
        <v>909</v>
      </c>
      <c r="L62" s="163"/>
      <c r="M62" s="163"/>
      <c r="N62" s="163">
        <f>'将来負担比率（分子）の構造'!M$45</f>
        <v>962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670</v>
      </c>
      <c r="C64" s="163"/>
      <c r="D64" s="163"/>
      <c r="E64" s="163">
        <f>'将来負担比率（分子）の構造'!J$43</f>
        <v>580</v>
      </c>
      <c r="F64" s="163"/>
      <c r="G64" s="163"/>
      <c r="H64" s="163">
        <f>'将来負担比率（分子）の構造'!K$43</f>
        <v>472</v>
      </c>
      <c r="I64" s="163"/>
      <c r="J64" s="163"/>
      <c r="K64" s="163">
        <f>'将来負担比率（分子）の構造'!L$43</f>
        <v>393</v>
      </c>
      <c r="L64" s="163"/>
      <c r="M64" s="163"/>
      <c r="N64" s="163">
        <f>'将来負担比率（分子）の構造'!M$43</f>
        <v>288</v>
      </c>
      <c r="O64" s="163"/>
      <c r="P64" s="163"/>
    </row>
    <row r="65" spans="1:16" x14ac:dyDescent="0.15">
      <c r="A65" s="163" t="s">
        <v>32</v>
      </c>
      <c r="B65" s="163">
        <f>'将来負担比率（分子）の構造'!I$42</f>
        <v>9</v>
      </c>
      <c r="C65" s="163"/>
      <c r="D65" s="163"/>
      <c r="E65" s="163">
        <f>'将来負担比率（分子）の構造'!J$42</f>
        <v>5</v>
      </c>
      <c r="F65" s="163"/>
      <c r="G65" s="163"/>
      <c r="H65" s="163">
        <f>'将来負担比率（分子）の構造'!K$42</f>
        <v>179</v>
      </c>
      <c r="I65" s="163"/>
      <c r="J65" s="163"/>
      <c r="K65" s="163">
        <f>'将来負担比率（分子）の構造'!L$42</f>
        <v>166</v>
      </c>
      <c r="L65" s="163"/>
      <c r="M65" s="163"/>
      <c r="N65" s="163">
        <f>'将来負担比率（分子）の構造'!M$42</f>
        <v>155</v>
      </c>
      <c r="O65" s="163"/>
      <c r="P65" s="163"/>
    </row>
    <row r="66" spans="1:16" x14ac:dyDescent="0.15">
      <c r="A66" s="163" t="s">
        <v>31</v>
      </c>
      <c r="B66" s="163">
        <f>'将来負担比率（分子）の構造'!I$41</f>
        <v>5313</v>
      </c>
      <c r="C66" s="163"/>
      <c r="D66" s="163"/>
      <c r="E66" s="163">
        <f>'将来負担比率（分子）の構造'!J$41</f>
        <v>5075</v>
      </c>
      <c r="F66" s="163"/>
      <c r="G66" s="163"/>
      <c r="H66" s="163">
        <f>'将来負担比率（分子）の構造'!K$41</f>
        <v>4647</v>
      </c>
      <c r="I66" s="163"/>
      <c r="J66" s="163"/>
      <c r="K66" s="163">
        <f>'将来負担比率（分子）の構造'!L$41</f>
        <v>4312</v>
      </c>
      <c r="L66" s="163"/>
      <c r="M66" s="163"/>
      <c r="N66" s="163">
        <f>'将来負担比率（分子）の構造'!M$41</f>
        <v>4015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1526</v>
      </c>
      <c r="C72" s="167">
        <f>基金残高に係る経年分析!G55</f>
        <v>1803</v>
      </c>
      <c r="D72" s="167">
        <f>基金残高に係る経年分析!H55</f>
        <v>2071</v>
      </c>
    </row>
    <row r="73" spans="1:16" x14ac:dyDescent="0.15">
      <c r="A73" s="166" t="s">
        <v>74</v>
      </c>
      <c r="B73" s="167">
        <f>基金残高に係る経年分析!F56</f>
        <v>512</v>
      </c>
      <c r="C73" s="167">
        <f>基金残高に係る経年分析!G56</f>
        <v>525</v>
      </c>
      <c r="D73" s="167">
        <f>基金残高に係る経年分析!H56</f>
        <v>536</v>
      </c>
    </row>
    <row r="74" spans="1:16" x14ac:dyDescent="0.15">
      <c r="A74" s="166" t="s">
        <v>75</v>
      </c>
      <c r="B74" s="167">
        <f>基金残高に係る経年分析!F57</f>
        <v>2525</v>
      </c>
      <c r="C74" s="167">
        <f>基金残高に係る経年分析!G57</f>
        <v>2549</v>
      </c>
      <c r="D74" s="167">
        <f>基金残高に係る経年分析!H57</f>
        <v>2579</v>
      </c>
    </row>
  </sheetData>
  <sheetProtection algorithmName="SHA-512" hashValue="dimQk+nDLT6eKhV2adU+CAbFAmbaSYtOUK8rsoKP/xq21/IPgyBSlOZOeiHqY8J1clIsl6hdFb2/OCn6Ul9W/w==" saltValue="muG7nJlVP9f4Ln9gOfDR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401827</v>
      </c>
      <c r="S5" s="674"/>
      <c r="T5" s="674"/>
      <c r="U5" s="674"/>
      <c r="V5" s="674"/>
      <c r="W5" s="674"/>
      <c r="X5" s="674"/>
      <c r="Y5" s="702"/>
      <c r="Z5" s="715">
        <v>7.1</v>
      </c>
      <c r="AA5" s="715"/>
      <c r="AB5" s="715"/>
      <c r="AC5" s="715"/>
      <c r="AD5" s="716">
        <v>401827</v>
      </c>
      <c r="AE5" s="716"/>
      <c r="AF5" s="716"/>
      <c r="AG5" s="716"/>
      <c r="AH5" s="716"/>
      <c r="AI5" s="716"/>
      <c r="AJ5" s="716"/>
      <c r="AK5" s="716"/>
      <c r="AL5" s="703">
        <v>10.3</v>
      </c>
      <c r="AM5" s="685"/>
      <c r="AN5" s="685"/>
      <c r="AO5" s="704"/>
      <c r="AP5" s="676" t="s">
        <v>216</v>
      </c>
      <c r="AQ5" s="677"/>
      <c r="AR5" s="677"/>
      <c r="AS5" s="677"/>
      <c r="AT5" s="677"/>
      <c r="AU5" s="677"/>
      <c r="AV5" s="677"/>
      <c r="AW5" s="677"/>
      <c r="AX5" s="677"/>
      <c r="AY5" s="677"/>
      <c r="AZ5" s="677"/>
      <c r="BA5" s="677"/>
      <c r="BB5" s="677"/>
      <c r="BC5" s="677"/>
      <c r="BD5" s="677"/>
      <c r="BE5" s="677"/>
      <c r="BF5" s="678"/>
      <c r="BG5" s="621">
        <v>400532</v>
      </c>
      <c r="BH5" s="622"/>
      <c r="BI5" s="622"/>
      <c r="BJ5" s="622"/>
      <c r="BK5" s="622"/>
      <c r="BL5" s="622"/>
      <c r="BM5" s="622"/>
      <c r="BN5" s="623"/>
      <c r="BO5" s="659">
        <v>99.7</v>
      </c>
      <c r="BP5" s="659"/>
      <c r="BQ5" s="659"/>
      <c r="BR5" s="659"/>
      <c r="BS5" s="660">
        <v>2791</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122444</v>
      </c>
      <c r="S6" s="622"/>
      <c r="T6" s="622"/>
      <c r="U6" s="622"/>
      <c r="V6" s="622"/>
      <c r="W6" s="622"/>
      <c r="X6" s="622"/>
      <c r="Y6" s="623"/>
      <c r="Z6" s="659">
        <v>2.2000000000000002</v>
      </c>
      <c r="AA6" s="659"/>
      <c r="AB6" s="659"/>
      <c r="AC6" s="659"/>
      <c r="AD6" s="660">
        <v>122444</v>
      </c>
      <c r="AE6" s="660"/>
      <c r="AF6" s="660"/>
      <c r="AG6" s="660"/>
      <c r="AH6" s="660"/>
      <c r="AI6" s="660"/>
      <c r="AJ6" s="660"/>
      <c r="AK6" s="660"/>
      <c r="AL6" s="624">
        <v>3.1</v>
      </c>
      <c r="AM6" s="625"/>
      <c r="AN6" s="625"/>
      <c r="AO6" s="661"/>
      <c r="AP6" s="618" t="s">
        <v>221</v>
      </c>
      <c r="AQ6" s="619"/>
      <c r="AR6" s="619"/>
      <c r="AS6" s="619"/>
      <c r="AT6" s="619"/>
      <c r="AU6" s="619"/>
      <c r="AV6" s="619"/>
      <c r="AW6" s="619"/>
      <c r="AX6" s="619"/>
      <c r="AY6" s="619"/>
      <c r="AZ6" s="619"/>
      <c r="BA6" s="619"/>
      <c r="BB6" s="619"/>
      <c r="BC6" s="619"/>
      <c r="BD6" s="619"/>
      <c r="BE6" s="619"/>
      <c r="BF6" s="620"/>
      <c r="BG6" s="621">
        <v>400532</v>
      </c>
      <c r="BH6" s="622"/>
      <c r="BI6" s="622"/>
      <c r="BJ6" s="622"/>
      <c r="BK6" s="622"/>
      <c r="BL6" s="622"/>
      <c r="BM6" s="622"/>
      <c r="BN6" s="623"/>
      <c r="BO6" s="659">
        <v>99.7</v>
      </c>
      <c r="BP6" s="659"/>
      <c r="BQ6" s="659"/>
      <c r="BR6" s="659"/>
      <c r="BS6" s="660">
        <v>2791</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69859</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69841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196</v>
      </c>
      <c r="S7" s="622"/>
      <c r="T7" s="622"/>
      <c r="U7" s="622"/>
      <c r="V7" s="622"/>
      <c r="W7" s="622"/>
      <c r="X7" s="622"/>
      <c r="Y7" s="623"/>
      <c r="Z7" s="659">
        <v>0</v>
      </c>
      <c r="AA7" s="659"/>
      <c r="AB7" s="659"/>
      <c r="AC7" s="659"/>
      <c r="AD7" s="660">
        <v>196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175304</v>
      </c>
      <c r="BH7" s="622"/>
      <c r="BI7" s="622"/>
      <c r="BJ7" s="622"/>
      <c r="BK7" s="622"/>
      <c r="BL7" s="622"/>
      <c r="BM7" s="622"/>
      <c r="BN7" s="623"/>
      <c r="BO7" s="659">
        <v>43.6</v>
      </c>
      <c r="BP7" s="659"/>
      <c r="BQ7" s="659"/>
      <c r="BR7" s="659"/>
      <c r="BS7" s="660">
        <v>2791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737164</v>
      </c>
      <c r="CS7" s="622"/>
      <c r="CT7" s="622"/>
      <c r="CU7" s="622"/>
      <c r="CV7" s="622"/>
      <c r="CW7" s="622"/>
      <c r="CX7" s="622"/>
      <c r="CY7" s="623"/>
      <c r="CZ7" s="659">
        <v>14.4</v>
      </c>
      <c r="DA7" s="659"/>
      <c r="DB7" s="659"/>
      <c r="DC7" s="659"/>
      <c r="DD7" s="627">
        <v>28394</v>
      </c>
      <c r="DE7" s="622"/>
      <c r="DF7" s="622"/>
      <c r="DG7" s="622"/>
      <c r="DH7" s="622"/>
      <c r="DI7" s="622"/>
      <c r="DJ7" s="622"/>
      <c r="DK7" s="622"/>
      <c r="DL7" s="622"/>
      <c r="DM7" s="622"/>
      <c r="DN7" s="622"/>
      <c r="DO7" s="622"/>
      <c r="DP7" s="623"/>
      <c r="DQ7" s="627">
        <v>605850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1874</v>
      </c>
      <c r="S8" s="622"/>
      <c r="T8" s="622"/>
      <c r="U8" s="622"/>
      <c r="V8" s="622"/>
      <c r="W8" s="622"/>
      <c r="X8" s="622"/>
      <c r="Y8" s="623"/>
      <c r="Z8" s="659">
        <v>0</v>
      </c>
      <c r="AA8" s="659"/>
      <c r="AB8" s="659"/>
      <c r="AC8" s="659"/>
      <c r="AD8" s="660">
        <v>1874</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5502</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835226</v>
      </c>
      <c r="CS8" s="622"/>
      <c r="CT8" s="622"/>
      <c r="CU8" s="622"/>
      <c r="CV8" s="622"/>
      <c r="CW8" s="622"/>
      <c r="CX8" s="622"/>
      <c r="CY8" s="623"/>
      <c r="CZ8" s="659">
        <v>16.3</v>
      </c>
      <c r="DA8" s="659"/>
      <c r="DB8" s="659"/>
      <c r="DC8" s="659"/>
      <c r="DD8" s="627">
        <v>71502</v>
      </c>
      <c r="DE8" s="622"/>
      <c r="DF8" s="622"/>
      <c r="DG8" s="622"/>
      <c r="DH8" s="622"/>
      <c r="DI8" s="622"/>
      <c r="DJ8" s="622"/>
      <c r="DK8" s="622"/>
      <c r="DL8" s="622"/>
      <c r="DM8" s="622"/>
      <c r="DN8" s="622"/>
      <c r="DO8" s="622"/>
      <c r="DP8" s="623"/>
      <c r="DQ8" s="627">
        <v>467968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2880</v>
      </c>
      <c r="S9" s="622"/>
      <c r="T9" s="622"/>
      <c r="U9" s="622"/>
      <c r="V9" s="622"/>
      <c r="W9" s="622"/>
      <c r="X9" s="622"/>
      <c r="Y9" s="623"/>
      <c r="Z9" s="659">
        <v>0.1</v>
      </c>
      <c r="AA9" s="659"/>
      <c r="AB9" s="659"/>
      <c r="AC9" s="659"/>
      <c r="AD9" s="660">
        <v>2880</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150729</v>
      </c>
      <c r="BH9" s="622"/>
      <c r="BI9" s="622"/>
      <c r="BJ9" s="622"/>
      <c r="BK9" s="622"/>
      <c r="BL9" s="622"/>
      <c r="BM9" s="622"/>
      <c r="BN9" s="623"/>
      <c r="BO9" s="659">
        <v>37.5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596426</v>
      </c>
      <c r="CS9" s="622"/>
      <c r="CT9" s="622"/>
      <c r="CU9" s="622"/>
      <c r="CV9" s="622"/>
      <c r="CW9" s="622"/>
      <c r="CX9" s="622"/>
      <c r="CY9" s="623"/>
      <c r="CZ9" s="659">
        <v>11.7</v>
      </c>
      <c r="DA9" s="659"/>
      <c r="DB9" s="659"/>
      <c r="DC9" s="659"/>
      <c r="DD9" s="627">
        <v>26281</v>
      </c>
      <c r="DE9" s="622"/>
      <c r="DF9" s="622"/>
      <c r="DG9" s="622"/>
      <c r="DH9" s="622"/>
      <c r="DI9" s="622"/>
      <c r="DJ9" s="622"/>
      <c r="DK9" s="622"/>
      <c r="DL9" s="622"/>
      <c r="DM9" s="622"/>
      <c r="DN9" s="622"/>
      <c r="DO9" s="622"/>
      <c r="DP9" s="623"/>
      <c r="DQ9" s="627">
        <v>525810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9024</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5726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726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114489</v>
      </c>
      <c r="S11" s="622"/>
      <c r="T11" s="622"/>
      <c r="U11" s="622"/>
      <c r="V11" s="622"/>
      <c r="W11" s="622"/>
      <c r="X11" s="622"/>
      <c r="Y11" s="623"/>
      <c r="Z11" s="624">
        <v>2</v>
      </c>
      <c r="AA11" s="625"/>
      <c r="AB11" s="625"/>
      <c r="AC11" s="626"/>
      <c r="AD11" s="627">
        <v>114489</v>
      </c>
      <c r="AE11" s="622"/>
      <c r="AF11" s="622"/>
      <c r="AG11" s="622"/>
      <c r="AH11" s="622"/>
      <c r="AI11" s="622"/>
      <c r="AJ11" s="622"/>
      <c r="AK11" s="623"/>
      <c r="AL11" s="624">
        <v>2.9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10049</v>
      </c>
      <c r="BH11" s="622"/>
      <c r="BI11" s="622"/>
      <c r="BJ11" s="622"/>
      <c r="BK11" s="622"/>
      <c r="BL11" s="622"/>
      <c r="BM11" s="622"/>
      <c r="BN11" s="623"/>
      <c r="BO11" s="659">
        <v>2.5</v>
      </c>
      <c r="BP11" s="659"/>
      <c r="BQ11" s="659"/>
      <c r="BR11" s="659"/>
      <c r="BS11" s="660">
        <v>2791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335411</v>
      </c>
      <c r="CS11" s="622"/>
      <c r="CT11" s="622"/>
      <c r="CU11" s="622"/>
      <c r="CV11" s="622"/>
      <c r="CW11" s="622"/>
      <c r="CX11" s="622"/>
      <c r="CY11" s="623"/>
      <c r="CZ11" s="659">
        <v>6.6</v>
      </c>
      <c r="DA11" s="659"/>
      <c r="DB11" s="659"/>
      <c r="DC11" s="659"/>
      <c r="DD11" s="627">
        <v>37832</v>
      </c>
      <c r="DE11" s="622"/>
      <c r="DF11" s="622"/>
      <c r="DG11" s="622"/>
      <c r="DH11" s="622"/>
      <c r="DI11" s="622"/>
      <c r="DJ11" s="622"/>
      <c r="DK11" s="622"/>
      <c r="DL11" s="622"/>
      <c r="DM11" s="622"/>
      <c r="DN11" s="622"/>
      <c r="DO11" s="622"/>
      <c r="DP11" s="623"/>
      <c r="DQ11" s="627">
        <v>230192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177047</v>
      </c>
      <c r="BH12" s="622"/>
      <c r="BI12" s="622"/>
      <c r="BJ12" s="622"/>
      <c r="BK12" s="622"/>
      <c r="BL12" s="622"/>
      <c r="BM12" s="622"/>
      <c r="BN12" s="623"/>
      <c r="BO12" s="659">
        <v>44.1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348514</v>
      </c>
      <c r="CS12" s="622"/>
      <c r="CT12" s="622"/>
      <c r="CU12" s="622"/>
      <c r="CV12" s="622"/>
      <c r="CW12" s="622"/>
      <c r="CX12" s="622"/>
      <c r="CY12" s="623"/>
      <c r="CZ12" s="659">
        <v>6.8</v>
      </c>
      <c r="DA12" s="659"/>
      <c r="DB12" s="659"/>
      <c r="DC12" s="659"/>
      <c r="DD12" s="627">
        <v>46793</v>
      </c>
      <c r="DE12" s="622"/>
      <c r="DF12" s="622"/>
      <c r="DG12" s="622"/>
      <c r="DH12" s="622"/>
      <c r="DI12" s="622"/>
      <c r="DJ12" s="622"/>
      <c r="DK12" s="622"/>
      <c r="DL12" s="622"/>
      <c r="DM12" s="622"/>
      <c r="DN12" s="622"/>
      <c r="DO12" s="622"/>
      <c r="DP12" s="623"/>
      <c r="DQ12" s="627">
        <v>283176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174901</v>
      </c>
      <c r="BH13" s="622"/>
      <c r="BI13" s="622"/>
      <c r="BJ13" s="622"/>
      <c r="BK13" s="622"/>
      <c r="BL13" s="622"/>
      <c r="BM13" s="622"/>
      <c r="BN13" s="623"/>
      <c r="BO13" s="659">
        <v>43.5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538984</v>
      </c>
      <c r="CS13" s="622"/>
      <c r="CT13" s="622"/>
      <c r="CU13" s="622"/>
      <c r="CV13" s="622"/>
      <c r="CW13" s="622"/>
      <c r="CX13" s="622"/>
      <c r="CY13" s="623"/>
      <c r="CZ13" s="659">
        <v>10.5</v>
      </c>
      <c r="DA13" s="659"/>
      <c r="DB13" s="659"/>
      <c r="DC13" s="659"/>
      <c r="DD13" s="627">
        <v>135462</v>
      </c>
      <c r="DE13" s="622"/>
      <c r="DF13" s="622"/>
      <c r="DG13" s="622"/>
      <c r="DH13" s="622"/>
      <c r="DI13" s="622"/>
      <c r="DJ13" s="622"/>
      <c r="DK13" s="622"/>
      <c r="DL13" s="622"/>
      <c r="DM13" s="622"/>
      <c r="DN13" s="622"/>
      <c r="DO13" s="622"/>
      <c r="DP13" s="623"/>
      <c r="DQ13" s="627">
        <v>399814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15036</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196752</v>
      </c>
      <c r="CS14" s="622"/>
      <c r="CT14" s="622"/>
      <c r="CU14" s="622"/>
      <c r="CV14" s="622"/>
      <c r="CW14" s="622"/>
      <c r="CX14" s="622"/>
      <c r="CY14" s="623"/>
      <c r="CZ14" s="659">
        <v>3.8</v>
      </c>
      <c r="DA14" s="659"/>
      <c r="DB14" s="659"/>
      <c r="DC14" s="659"/>
      <c r="DD14" s="627" t="s">
        <v>122</v>
      </c>
      <c r="DE14" s="622"/>
      <c r="DF14" s="622"/>
      <c r="DG14" s="622"/>
      <c r="DH14" s="622"/>
      <c r="DI14" s="622"/>
      <c r="DJ14" s="622"/>
      <c r="DK14" s="622"/>
      <c r="DL14" s="622"/>
      <c r="DM14" s="622"/>
      <c r="DN14" s="622"/>
      <c r="DO14" s="622"/>
      <c r="DP14" s="623"/>
      <c r="DQ14" s="627">
        <v>196552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10761</v>
      </c>
      <c r="S15" s="622"/>
      <c r="T15" s="622"/>
      <c r="U15" s="622"/>
      <c r="V15" s="622"/>
      <c r="W15" s="622"/>
      <c r="X15" s="622"/>
      <c r="Y15" s="623"/>
      <c r="Z15" s="659">
        <v>0.2</v>
      </c>
      <c r="AA15" s="659"/>
      <c r="AB15" s="659"/>
      <c r="AC15" s="659"/>
      <c r="AD15" s="660">
        <v>10761</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33145</v>
      </c>
      <c r="BH15" s="622"/>
      <c r="BI15" s="622"/>
      <c r="BJ15" s="622"/>
      <c r="BK15" s="622"/>
      <c r="BL15" s="622"/>
      <c r="BM15" s="622"/>
      <c r="BN15" s="623"/>
      <c r="BO15" s="659">
        <v>8.1999999999999993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850409</v>
      </c>
      <c r="CS15" s="622"/>
      <c r="CT15" s="622"/>
      <c r="CU15" s="622"/>
      <c r="CV15" s="622"/>
      <c r="CW15" s="622"/>
      <c r="CX15" s="622"/>
      <c r="CY15" s="623"/>
      <c r="CZ15" s="659">
        <v>16.600000000000001</v>
      </c>
      <c r="DA15" s="659"/>
      <c r="DB15" s="659"/>
      <c r="DC15" s="659"/>
      <c r="DD15" s="627">
        <v>191577</v>
      </c>
      <c r="DE15" s="622"/>
      <c r="DF15" s="622"/>
      <c r="DG15" s="622"/>
      <c r="DH15" s="622"/>
      <c r="DI15" s="622"/>
      <c r="DJ15" s="622"/>
      <c r="DK15" s="622"/>
      <c r="DL15" s="622"/>
      <c r="DM15" s="622"/>
      <c r="DN15" s="622"/>
      <c r="DO15" s="622"/>
      <c r="DP15" s="623"/>
      <c r="DQ15" s="627">
        <v>727892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9704</v>
      </c>
      <c r="S16" s="622"/>
      <c r="T16" s="622"/>
      <c r="U16" s="622"/>
      <c r="V16" s="622"/>
      <c r="W16" s="622"/>
      <c r="X16" s="622"/>
      <c r="Y16" s="623"/>
      <c r="Z16" s="659">
        <v>0.2</v>
      </c>
      <c r="AA16" s="659"/>
      <c r="AB16" s="659"/>
      <c r="AC16" s="659"/>
      <c r="AD16" s="660">
        <v>9704</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39760</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5459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15906</v>
      </c>
      <c r="S17" s="622"/>
      <c r="T17" s="622"/>
      <c r="U17" s="622"/>
      <c r="V17" s="622"/>
      <c r="W17" s="622"/>
      <c r="X17" s="622"/>
      <c r="Y17" s="623"/>
      <c r="Z17" s="659">
        <v>0.3</v>
      </c>
      <c r="AA17" s="659"/>
      <c r="AB17" s="659"/>
      <c r="AC17" s="659"/>
      <c r="AD17" s="660">
        <v>15906</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563471</v>
      </c>
      <c r="CS17" s="622"/>
      <c r="CT17" s="622"/>
      <c r="CU17" s="622"/>
      <c r="CV17" s="622"/>
      <c r="CW17" s="622"/>
      <c r="CX17" s="622"/>
      <c r="CY17" s="623"/>
      <c r="CZ17" s="659">
        <v>11</v>
      </c>
      <c r="DA17" s="659"/>
      <c r="DB17" s="659"/>
      <c r="DC17" s="659"/>
      <c r="DD17" s="627" t="s">
        <v>122</v>
      </c>
      <c r="DE17" s="622"/>
      <c r="DF17" s="622"/>
      <c r="DG17" s="622"/>
      <c r="DH17" s="622"/>
      <c r="DI17" s="622"/>
      <c r="DJ17" s="622"/>
      <c r="DK17" s="622"/>
      <c r="DL17" s="622"/>
      <c r="DM17" s="622"/>
      <c r="DN17" s="622"/>
      <c r="DO17" s="622"/>
      <c r="DP17" s="623"/>
      <c r="DQ17" s="627">
        <v>554563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1065</v>
      </c>
      <c r="S18" s="622"/>
      <c r="T18" s="622"/>
      <c r="U18" s="622"/>
      <c r="V18" s="622"/>
      <c r="W18" s="622"/>
      <c r="X18" s="622"/>
      <c r="Y18" s="623"/>
      <c r="Z18" s="659">
        <v>0</v>
      </c>
      <c r="AA18" s="659"/>
      <c r="AB18" s="659"/>
      <c r="AC18" s="659"/>
      <c r="AD18" s="660">
        <v>1065</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14841</v>
      </c>
      <c r="S19" s="622"/>
      <c r="T19" s="622"/>
      <c r="U19" s="622"/>
      <c r="V19" s="622"/>
      <c r="W19" s="622"/>
      <c r="X19" s="622"/>
      <c r="Y19" s="623"/>
      <c r="Z19" s="659">
        <v>0.3</v>
      </c>
      <c r="AA19" s="659"/>
      <c r="AB19" s="659"/>
      <c r="AC19" s="659"/>
      <c r="AD19" s="660">
        <v>14841</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1295</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1295</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5117702</v>
      </c>
      <c r="CS20" s="622"/>
      <c r="CT20" s="622"/>
      <c r="CU20" s="622"/>
      <c r="CV20" s="622"/>
      <c r="CW20" s="622"/>
      <c r="CX20" s="622"/>
      <c r="CY20" s="623"/>
      <c r="CZ20" s="659">
        <v>100</v>
      </c>
      <c r="DA20" s="659"/>
      <c r="DB20" s="659"/>
      <c r="DC20" s="659"/>
      <c r="DD20" s="627">
        <v>537841</v>
      </c>
      <c r="DE20" s="622"/>
      <c r="DF20" s="622"/>
      <c r="DG20" s="622"/>
      <c r="DH20" s="622"/>
      <c r="DI20" s="622"/>
      <c r="DJ20" s="622"/>
      <c r="DK20" s="622"/>
      <c r="DL20" s="622"/>
      <c r="DM20" s="622"/>
      <c r="DN20" s="622"/>
      <c r="DO20" s="622"/>
      <c r="DP20" s="623"/>
      <c r="DQ20" s="627">
        <v>4067843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3471249</v>
      </c>
      <c r="S21" s="622"/>
      <c r="T21" s="622"/>
      <c r="U21" s="622"/>
      <c r="V21" s="622"/>
      <c r="W21" s="622"/>
      <c r="X21" s="622"/>
      <c r="Y21" s="623"/>
      <c r="Z21" s="659">
        <v>61.3</v>
      </c>
      <c r="AA21" s="659"/>
      <c r="AB21" s="659"/>
      <c r="AC21" s="659"/>
      <c r="AD21" s="660">
        <v>3233939</v>
      </c>
      <c r="AE21" s="660"/>
      <c r="AF21" s="660"/>
      <c r="AG21" s="660"/>
      <c r="AH21" s="660"/>
      <c r="AI21" s="660"/>
      <c r="AJ21" s="660"/>
      <c r="AK21" s="660"/>
      <c r="AL21" s="624">
        <v>82.6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1295</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3233939</v>
      </c>
      <c r="S22" s="622"/>
      <c r="T22" s="622"/>
      <c r="U22" s="622"/>
      <c r="V22" s="622"/>
      <c r="W22" s="622"/>
      <c r="X22" s="622"/>
      <c r="Y22" s="623"/>
      <c r="Z22" s="659">
        <v>57.1</v>
      </c>
      <c r="AA22" s="659"/>
      <c r="AB22" s="659"/>
      <c r="AC22" s="659"/>
      <c r="AD22" s="660">
        <v>3233939</v>
      </c>
      <c r="AE22" s="660"/>
      <c r="AF22" s="660"/>
      <c r="AG22" s="660"/>
      <c r="AH22" s="660"/>
      <c r="AI22" s="660"/>
      <c r="AJ22" s="660"/>
      <c r="AK22" s="660"/>
      <c r="AL22" s="624">
        <v>82.6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237310</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1947211</v>
      </c>
      <c r="CS24" s="674"/>
      <c r="CT24" s="674"/>
      <c r="CU24" s="674"/>
      <c r="CV24" s="674"/>
      <c r="CW24" s="674"/>
      <c r="CX24" s="674"/>
      <c r="CY24" s="702"/>
      <c r="CZ24" s="703">
        <v>38</v>
      </c>
      <c r="DA24" s="685"/>
      <c r="DB24" s="685"/>
      <c r="DC24" s="705"/>
      <c r="DD24" s="701">
        <v>1607341</v>
      </c>
      <c r="DE24" s="674"/>
      <c r="DF24" s="674"/>
      <c r="DG24" s="674"/>
      <c r="DH24" s="674"/>
      <c r="DI24" s="674"/>
      <c r="DJ24" s="674"/>
      <c r="DK24" s="702"/>
      <c r="DL24" s="701">
        <v>1537485</v>
      </c>
      <c r="DM24" s="674"/>
      <c r="DN24" s="674"/>
      <c r="DO24" s="674"/>
      <c r="DP24" s="674"/>
      <c r="DQ24" s="674"/>
      <c r="DR24" s="674"/>
      <c r="DS24" s="674"/>
      <c r="DT24" s="674"/>
      <c r="DU24" s="674"/>
      <c r="DV24" s="702"/>
      <c r="DW24" s="703">
        <v>39.200000000000003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4151330</v>
      </c>
      <c r="S25" s="622"/>
      <c r="T25" s="622"/>
      <c r="U25" s="622"/>
      <c r="V25" s="622"/>
      <c r="W25" s="622"/>
      <c r="X25" s="622"/>
      <c r="Y25" s="623"/>
      <c r="Z25" s="659">
        <v>73.3</v>
      </c>
      <c r="AA25" s="659"/>
      <c r="AB25" s="659"/>
      <c r="AC25" s="659"/>
      <c r="AD25" s="660">
        <v>3914020</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998126</v>
      </c>
      <c r="CS25" s="634"/>
      <c r="CT25" s="634"/>
      <c r="CU25" s="634"/>
      <c r="CV25" s="634"/>
      <c r="CW25" s="634"/>
      <c r="CX25" s="634"/>
      <c r="CY25" s="635"/>
      <c r="CZ25" s="624">
        <v>19.5</v>
      </c>
      <c r="DA25" s="636"/>
      <c r="DB25" s="636"/>
      <c r="DC25" s="637"/>
      <c r="DD25" s="627">
        <v>924231</v>
      </c>
      <c r="DE25" s="634"/>
      <c r="DF25" s="634"/>
      <c r="DG25" s="634"/>
      <c r="DH25" s="634"/>
      <c r="DI25" s="634"/>
      <c r="DJ25" s="634"/>
      <c r="DK25" s="635"/>
      <c r="DL25" s="627">
        <v>912872</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593</v>
      </c>
      <c r="S26" s="622"/>
      <c r="T26" s="622"/>
      <c r="U26" s="622"/>
      <c r="V26" s="622"/>
      <c r="W26" s="622"/>
      <c r="X26" s="622"/>
      <c r="Y26" s="623"/>
      <c r="Z26" s="659">
        <v>0</v>
      </c>
      <c r="AA26" s="659"/>
      <c r="AB26" s="659"/>
      <c r="AC26" s="659"/>
      <c r="AD26" s="660">
        <v>593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577066</v>
      </c>
      <c r="CS26" s="622"/>
      <c r="CT26" s="622"/>
      <c r="CU26" s="622"/>
      <c r="CV26" s="622"/>
      <c r="CW26" s="622"/>
      <c r="CX26" s="622"/>
      <c r="CY26" s="623"/>
      <c r="CZ26" s="624">
        <v>11.3</v>
      </c>
      <c r="DA26" s="636"/>
      <c r="DB26" s="636"/>
      <c r="DC26" s="637"/>
      <c r="DD26" s="627">
        <v>527560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21777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401827</v>
      </c>
      <c r="BH27" s="622"/>
      <c r="BI27" s="622"/>
      <c r="BJ27" s="622"/>
      <c r="BK27" s="622"/>
      <c r="BL27" s="622"/>
      <c r="BM27" s="622"/>
      <c r="BN27" s="623"/>
      <c r="BO27" s="659">
        <v>100</v>
      </c>
      <c r="BP27" s="659"/>
      <c r="BQ27" s="659"/>
      <c r="BR27" s="659"/>
      <c r="BS27" s="660">
        <v>2791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385614</v>
      </c>
      <c r="CS27" s="634"/>
      <c r="CT27" s="634"/>
      <c r="CU27" s="634"/>
      <c r="CV27" s="634"/>
      <c r="CW27" s="634"/>
      <c r="CX27" s="634"/>
      <c r="CY27" s="635"/>
      <c r="CZ27" s="624">
        <v>7.5</v>
      </c>
      <c r="DA27" s="636"/>
      <c r="DB27" s="636"/>
      <c r="DC27" s="637"/>
      <c r="DD27" s="627">
        <v>128547</v>
      </c>
      <c r="DE27" s="634"/>
      <c r="DF27" s="634"/>
      <c r="DG27" s="634"/>
      <c r="DH27" s="634"/>
      <c r="DI27" s="634"/>
      <c r="DJ27" s="634"/>
      <c r="DK27" s="635"/>
      <c r="DL27" s="627">
        <v>76876</v>
      </c>
      <c r="DM27" s="634"/>
      <c r="DN27" s="634"/>
      <c r="DO27" s="634"/>
      <c r="DP27" s="634"/>
      <c r="DQ27" s="634"/>
      <c r="DR27" s="634"/>
      <c r="DS27" s="634"/>
      <c r="DT27" s="634"/>
      <c r="DU27" s="634"/>
      <c r="DV27" s="635"/>
      <c r="DW27" s="624">
        <v>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67080</v>
      </c>
      <c r="S28" s="622"/>
      <c r="T28" s="622"/>
      <c r="U28" s="622"/>
      <c r="V28" s="622"/>
      <c r="W28" s="622"/>
      <c r="X28" s="622"/>
      <c r="Y28" s="623"/>
      <c r="Z28" s="659">
        <v>1.2</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563471</v>
      </c>
      <c r="CS28" s="622"/>
      <c r="CT28" s="622"/>
      <c r="CU28" s="622"/>
      <c r="CV28" s="622"/>
      <c r="CW28" s="622"/>
      <c r="CX28" s="622"/>
      <c r="CY28" s="623"/>
      <c r="CZ28" s="624">
        <v>11</v>
      </c>
      <c r="DA28" s="636"/>
      <c r="DB28" s="636"/>
      <c r="DC28" s="637"/>
      <c r="DD28" s="627">
        <v>554563</v>
      </c>
      <c r="DE28" s="622"/>
      <c r="DF28" s="622"/>
      <c r="DG28" s="622"/>
      <c r="DH28" s="622"/>
      <c r="DI28" s="622"/>
      <c r="DJ28" s="622"/>
      <c r="DK28" s="623"/>
      <c r="DL28" s="627">
        <v>547737</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11267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563471</v>
      </c>
      <c r="CS29" s="634"/>
      <c r="CT29" s="634"/>
      <c r="CU29" s="634"/>
      <c r="CV29" s="634"/>
      <c r="CW29" s="634"/>
      <c r="CX29" s="634"/>
      <c r="CY29" s="635"/>
      <c r="CZ29" s="624">
        <v>11</v>
      </c>
      <c r="DA29" s="636"/>
      <c r="DB29" s="636"/>
      <c r="DC29" s="637"/>
      <c r="DD29" s="627">
        <v>554563</v>
      </c>
      <c r="DE29" s="634"/>
      <c r="DF29" s="634"/>
      <c r="DG29" s="634"/>
      <c r="DH29" s="634"/>
      <c r="DI29" s="634"/>
      <c r="DJ29" s="634"/>
      <c r="DK29" s="635"/>
      <c r="DL29" s="627">
        <v>547737</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396817</v>
      </c>
      <c r="S30" s="622"/>
      <c r="T30" s="622"/>
      <c r="U30" s="622"/>
      <c r="V30" s="622"/>
      <c r="W30" s="622"/>
      <c r="X30" s="622"/>
      <c r="Y30" s="623"/>
      <c r="Z30" s="659">
        <v>7</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554850</v>
      </c>
      <c r="CS30" s="622"/>
      <c r="CT30" s="622"/>
      <c r="CU30" s="622"/>
      <c r="CV30" s="622"/>
      <c r="CW30" s="622"/>
      <c r="CX30" s="622"/>
      <c r="CY30" s="623"/>
      <c r="CZ30" s="624">
        <v>10.8</v>
      </c>
      <c r="DA30" s="636"/>
      <c r="DB30" s="636"/>
      <c r="DC30" s="637"/>
      <c r="DD30" s="627">
        <v>545942</v>
      </c>
      <c r="DE30" s="622"/>
      <c r="DF30" s="622"/>
      <c r="DG30" s="622"/>
      <c r="DH30" s="622"/>
      <c r="DI30" s="622"/>
      <c r="DJ30" s="622"/>
      <c r="DK30" s="623"/>
      <c r="DL30" s="627">
        <v>539116</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99.8</v>
      </c>
      <c r="BH31" s="684"/>
      <c r="BI31" s="684"/>
      <c r="BJ31" s="684"/>
      <c r="BK31" s="684"/>
      <c r="BL31" s="684"/>
      <c r="BM31" s="685">
        <v>99.7</v>
      </c>
      <c r="BN31" s="684"/>
      <c r="BO31" s="684"/>
      <c r="BP31" s="684"/>
      <c r="BQ31" s="686"/>
      <c r="BR31" s="683">
        <v>99.8</v>
      </c>
      <c r="BS31" s="684"/>
      <c r="BT31" s="684"/>
      <c r="BU31" s="684"/>
      <c r="BV31" s="684"/>
      <c r="BW31" s="684"/>
      <c r="BX31" s="685">
        <v>99.6</v>
      </c>
      <c r="BY31" s="684"/>
      <c r="BZ31" s="684"/>
      <c r="CA31" s="684"/>
      <c r="CB31" s="686"/>
      <c r="CD31" s="642"/>
      <c r="CE31" s="643"/>
      <c r="CF31" s="618" t="s">
        <v>300</v>
      </c>
      <c r="CG31" s="619"/>
      <c r="CH31" s="619"/>
      <c r="CI31" s="619"/>
      <c r="CJ31" s="619"/>
      <c r="CK31" s="619"/>
      <c r="CL31" s="619"/>
      <c r="CM31" s="619"/>
      <c r="CN31" s="619"/>
      <c r="CO31" s="619"/>
      <c r="CP31" s="619"/>
      <c r="CQ31" s="620"/>
      <c r="CR31" s="621">
        <v>8621</v>
      </c>
      <c r="CS31" s="634"/>
      <c r="CT31" s="634"/>
      <c r="CU31" s="634"/>
      <c r="CV31" s="634"/>
      <c r="CW31" s="634"/>
      <c r="CX31" s="634"/>
      <c r="CY31" s="635"/>
      <c r="CZ31" s="624">
        <v>0.2</v>
      </c>
      <c r="DA31" s="636"/>
      <c r="DB31" s="636"/>
      <c r="DC31" s="637"/>
      <c r="DD31" s="627">
        <v>8621</v>
      </c>
      <c r="DE31" s="634"/>
      <c r="DF31" s="634"/>
      <c r="DG31" s="634"/>
      <c r="DH31" s="634"/>
      <c r="DI31" s="634"/>
      <c r="DJ31" s="634"/>
      <c r="DK31" s="635"/>
      <c r="DL31" s="627">
        <v>8621</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228449</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99.5</v>
      </c>
      <c r="BN32" s="634"/>
      <c r="BO32" s="634"/>
      <c r="BP32" s="634"/>
      <c r="BQ32" s="657"/>
      <c r="BR32" s="692">
        <v>99.7</v>
      </c>
      <c r="BS32" s="634"/>
      <c r="BT32" s="634"/>
      <c r="BU32" s="634"/>
      <c r="BV32" s="634"/>
      <c r="BW32" s="634"/>
      <c r="BX32" s="625">
        <v>99.5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45955</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99.9</v>
      </c>
      <c r="BH33" s="606"/>
      <c r="BI33" s="606"/>
      <c r="BJ33" s="606"/>
      <c r="BK33" s="606"/>
      <c r="BL33" s="606"/>
      <c r="BM33" s="652">
        <v>99.8</v>
      </c>
      <c r="BN33" s="606"/>
      <c r="BO33" s="606"/>
      <c r="BP33" s="606"/>
      <c r="BQ33" s="669"/>
      <c r="BR33" s="682">
        <v>99.7</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2592890</v>
      </c>
      <c r="CS33" s="634"/>
      <c r="CT33" s="634"/>
      <c r="CU33" s="634"/>
      <c r="CV33" s="634"/>
      <c r="CW33" s="634"/>
      <c r="CX33" s="634"/>
      <c r="CY33" s="635"/>
      <c r="CZ33" s="624">
        <v>50.7</v>
      </c>
      <c r="DA33" s="636"/>
      <c r="DB33" s="636"/>
      <c r="DC33" s="637"/>
      <c r="DD33" s="627">
        <v>2175941</v>
      </c>
      <c r="DE33" s="634"/>
      <c r="DF33" s="634"/>
      <c r="DG33" s="634"/>
      <c r="DH33" s="634"/>
      <c r="DI33" s="634"/>
      <c r="DJ33" s="634"/>
      <c r="DK33" s="635"/>
      <c r="DL33" s="627">
        <v>1556086</v>
      </c>
      <c r="DM33" s="634"/>
      <c r="DN33" s="634"/>
      <c r="DO33" s="634"/>
      <c r="DP33" s="634"/>
      <c r="DQ33" s="634"/>
      <c r="DR33" s="634"/>
      <c r="DS33" s="634"/>
      <c r="DT33" s="634"/>
      <c r="DU33" s="634"/>
      <c r="DV33" s="635"/>
      <c r="DW33" s="624">
        <v>39.700000000000003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63789</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901914</v>
      </c>
      <c r="CS34" s="622"/>
      <c r="CT34" s="622"/>
      <c r="CU34" s="622"/>
      <c r="CV34" s="622"/>
      <c r="CW34" s="622"/>
      <c r="CX34" s="622"/>
      <c r="CY34" s="623"/>
      <c r="CZ34" s="624">
        <v>17.600000000000001</v>
      </c>
      <c r="DA34" s="636"/>
      <c r="DB34" s="636"/>
      <c r="DC34" s="637"/>
      <c r="DD34" s="627">
        <v>749271</v>
      </c>
      <c r="DE34" s="622"/>
      <c r="DF34" s="622"/>
      <c r="DG34" s="622"/>
      <c r="DH34" s="622"/>
      <c r="DI34" s="622"/>
      <c r="DJ34" s="622"/>
      <c r="DK34" s="623"/>
      <c r="DL34" s="627">
        <v>641967</v>
      </c>
      <c r="DM34" s="622"/>
      <c r="DN34" s="622"/>
      <c r="DO34" s="622"/>
      <c r="DP34" s="622"/>
      <c r="DQ34" s="622"/>
      <c r="DR34" s="622"/>
      <c r="DS34" s="622"/>
      <c r="DT34" s="622"/>
      <c r="DU34" s="622"/>
      <c r="DV34" s="623"/>
      <c r="DW34" s="624">
        <v>16.399999999999999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20048</v>
      </c>
      <c r="S35" s="622"/>
      <c r="T35" s="622"/>
      <c r="U35" s="622"/>
      <c r="V35" s="622"/>
      <c r="W35" s="622"/>
      <c r="X35" s="622"/>
      <c r="Y35" s="623"/>
      <c r="Z35" s="659">
        <v>0.4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204764</v>
      </c>
      <c r="CS35" s="634"/>
      <c r="CT35" s="634"/>
      <c r="CU35" s="634"/>
      <c r="CV35" s="634"/>
      <c r="CW35" s="634"/>
      <c r="CX35" s="634"/>
      <c r="CY35" s="635"/>
      <c r="CZ35" s="624">
        <v>4</v>
      </c>
      <c r="DA35" s="636"/>
      <c r="DB35" s="636"/>
      <c r="DC35" s="637"/>
      <c r="DD35" s="627">
        <v>190609</v>
      </c>
      <c r="DE35" s="634"/>
      <c r="DF35" s="634"/>
      <c r="DG35" s="634"/>
      <c r="DH35" s="634"/>
      <c r="DI35" s="634"/>
      <c r="DJ35" s="634"/>
      <c r="DK35" s="635"/>
      <c r="DL35" s="627">
        <v>188340</v>
      </c>
      <c r="DM35" s="634"/>
      <c r="DN35" s="634"/>
      <c r="DO35" s="634"/>
      <c r="DP35" s="634"/>
      <c r="DQ35" s="634"/>
      <c r="DR35" s="634"/>
      <c r="DS35" s="634"/>
      <c r="DT35" s="634"/>
      <c r="DU35" s="634"/>
      <c r="DV35" s="635"/>
      <c r="DW35" s="624">
        <v>4.8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358045</v>
      </c>
      <c r="S36" s="622"/>
      <c r="T36" s="622"/>
      <c r="U36" s="622"/>
      <c r="V36" s="622"/>
      <c r="W36" s="622"/>
      <c r="X36" s="622"/>
      <c r="Y36" s="623"/>
      <c r="Z36" s="659">
        <v>6.3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355404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t="s">
        <v>122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1178097</v>
      </c>
      <c r="CS36" s="622"/>
      <c r="CT36" s="622"/>
      <c r="CU36" s="622"/>
      <c r="CV36" s="622"/>
      <c r="CW36" s="622"/>
      <c r="CX36" s="622"/>
      <c r="CY36" s="623"/>
      <c r="CZ36" s="624">
        <v>23</v>
      </c>
      <c r="DA36" s="636"/>
      <c r="DB36" s="636"/>
      <c r="DC36" s="637"/>
      <c r="DD36" s="627">
        <v>999043</v>
      </c>
      <c r="DE36" s="622"/>
      <c r="DF36" s="622"/>
      <c r="DG36" s="622"/>
      <c r="DH36" s="622"/>
      <c r="DI36" s="622"/>
      <c r="DJ36" s="622"/>
      <c r="DK36" s="623"/>
      <c r="DL36" s="627">
        <v>559138</v>
      </c>
      <c r="DM36" s="622"/>
      <c r="DN36" s="622"/>
      <c r="DO36" s="622"/>
      <c r="DP36" s="622"/>
      <c r="DQ36" s="622"/>
      <c r="DR36" s="622"/>
      <c r="DS36" s="622"/>
      <c r="DT36" s="622"/>
      <c r="DU36" s="622"/>
      <c r="DV36" s="623"/>
      <c r="DW36" s="624">
        <v>14.3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39529</v>
      </c>
      <c r="S37" s="622"/>
      <c r="T37" s="622"/>
      <c r="U37" s="622"/>
      <c r="V37" s="622"/>
      <c r="W37" s="622"/>
      <c r="X37" s="622"/>
      <c r="Y37" s="623"/>
      <c r="Z37" s="659">
        <v>0.7</v>
      </c>
      <c r="AA37" s="659"/>
      <c r="AB37" s="659"/>
      <c r="AC37" s="659"/>
      <c r="AD37" s="660">
        <v>729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110297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-6905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274436</v>
      </c>
      <c r="CS37" s="634"/>
      <c r="CT37" s="634"/>
      <c r="CU37" s="634"/>
      <c r="CV37" s="634"/>
      <c r="CW37" s="634"/>
      <c r="CX37" s="634"/>
      <c r="CY37" s="635"/>
      <c r="CZ37" s="624">
        <v>5.4</v>
      </c>
      <c r="DA37" s="636"/>
      <c r="DB37" s="636"/>
      <c r="DC37" s="637"/>
      <c r="DD37" s="627">
        <v>253336</v>
      </c>
      <c r="DE37" s="634"/>
      <c r="DF37" s="634"/>
      <c r="DG37" s="634"/>
      <c r="DH37" s="634"/>
      <c r="DI37" s="634"/>
      <c r="DJ37" s="634"/>
      <c r="DK37" s="635"/>
      <c r="DL37" s="627">
        <v>243261</v>
      </c>
      <c r="DM37" s="634"/>
      <c r="DN37" s="634"/>
      <c r="DO37" s="634"/>
      <c r="DP37" s="634"/>
      <c r="DQ37" s="634"/>
      <c r="DR37" s="634"/>
      <c r="DS37" s="634"/>
      <c r="DT37" s="634"/>
      <c r="DU37" s="634"/>
      <c r="DV37" s="635"/>
      <c r="DW37" s="624">
        <v>6.2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257649</v>
      </c>
      <c r="S38" s="622"/>
      <c r="T38" s="622"/>
      <c r="U38" s="622"/>
      <c r="V38" s="622"/>
      <c r="W38" s="622"/>
      <c r="X38" s="622"/>
      <c r="Y38" s="623"/>
      <c r="Z38" s="659">
        <v>4.5999999999999996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3727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587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241380</v>
      </c>
      <c r="CS38" s="622"/>
      <c r="CT38" s="622"/>
      <c r="CU38" s="622"/>
      <c r="CV38" s="622"/>
      <c r="CW38" s="622"/>
      <c r="CX38" s="622"/>
      <c r="CY38" s="623"/>
      <c r="CZ38" s="624">
        <v>4.7</v>
      </c>
      <c r="DA38" s="636"/>
      <c r="DB38" s="636"/>
      <c r="DC38" s="637"/>
      <c r="DD38" s="627">
        <v>196316</v>
      </c>
      <c r="DE38" s="622"/>
      <c r="DF38" s="622"/>
      <c r="DG38" s="622"/>
      <c r="DH38" s="622"/>
      <c r="DI38" s="622"/>
      <c r="DJ38" s="622"/>
      <c r="DK38" s="623"/>
      <c r="DL38" s="627">
        <v>166641</v>
      </c>
      <c r="DM38" s="622"/>
      <c r="DN38" s="622"/>
      <c r="DO38" s="622"/>
      <c r="DP38" s="622"/>
      <c r="DQ38" s="622"/>
      <c r="DR38" s="622"/>
      <c r="DS38" s="622"/>
      <c r="DT38" s="622"/>
      <c r="DU38" s="622"/>
      <c r="DV38" s="623"/>
      <c r="DW38" s="624">
        <v>4.2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898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61735</v>
      </c>
      <c r="CS39" s="634"/>
      <c r="CT39" s="634"/>
      <c r="CU39" s="634"/>
      <c r="CV39" s="634"/>
      <c r="CW39" s="634"/>
      <c r="CX39" s="634"/>
      <c r="CY39" s="635"/>
      <c r="CZ39" s="624">
        <v>1.2</v>
      </c>
      <c r="DA39" s="636"/>
      <c r="DB39" s="636"/>
      <c r="DC39" s="637"/>
      <c r="DD39" s="627">
        <v>40702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6749</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5662328</v>
      </c>
      <c r="S41" s="646"/>
      <c r="T41" s="646"/>
      <c r="U41" s="646"/>
      <c r="V41" s="646"/>
      <c r="W41" s="646"/>
      <c r="X41" s="646"/>
      <c r="Y41" s="649"/>
      <c r="Z41" s="650">
        <v>100</v>
      </c>
      <c r="AA41" s="650"/>
      <c r="AB41" s="650"/>
      <c r="AC41" s="650"/>
      <c r="AD41" s="651">
        <v>3915342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58413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182967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577601</v>
      </c>
      <c r="CS42" s="634"/>
      <c r="CT42" s="634"/>
      <c r="CU42" s="634"/>
      <c r="CV42" s="634"/>
      <c r="CW42" s="634"/>
      <c r="CX42" s="634"/>
      <c r="CY42" s="635"/>
      <c r="CZ42" s="624">
        <v>11.3</v>
      </c>
      <c r="DA42" s="636"/>
      <c r="DB42" s="636"/>
      <c r="DC42" s="637"/>
      <c r="DD42" s="627">
        <v>284561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10543</v>
      </c>
      <c r="CS43" s="634"/>
      <c r="CT43" s="634"/>
      <c r="CU43" s="634"/>
      <c r="CV43" s="634"/>
      <c r="CW43" s="634"/>
      <c r="CX43" s="634"/>
      <c r="CY43" s="635"/>
      <c r="CZ43" s="624">
        <v>0.2</v>
      </c>
      <c r="DA43" s="636"/>
      <c r="DB43" s="636"/>
      <c r="DC43" s="637"/>
      <c r="DD43" s="627">
        <v>10543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537841</v>
      </c>
      <c r="CS44" s="622"/>
      <c r="CT44" s="622"/>
      <c r="CU44" s="622"/>
      <c r="CV44" s="622"/>
      <c r="CW44" s="622"/>
      <c r="CX44" s="622"/>
      <c r="CY44" s="623"/>
      <c r="CZ44" s="624">
        <v>10.5</v>
      </c>
      <c r="DA44" s="625"/>
      <c r="DB44" s="625"/>
      <c r="DC44" s="626"/>
      <c r="DD44" s="627">
        <v>279102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168612</v>
      </c>
      <c r="CS45" s="634"/>
      <c r="CT45" s="634"/>
      <c r="CU45" s="634"/>
      <c r="CV45" s="634"/>
      <c r="CW45" s="634"/>
      <c r="CX45" s="634"/>
      <c r="CY45" s="635"/>
      <c r="CZ45" s="624">
        <v>3.3</v>
      </c>
      <c r="DA45" s="636"/>
      <c r="DB45" s="636"/>
      <c r="DC45" s="637"/>
      <c r="DD45" s="627">
        <v>30598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369229</v>
      </c>
      <c r="CS46" s="622"/>
      <c r="CT46" s="622"/>
      <c r="CU46" s="622"/>
      <c r="CV46" s="622"/>
      <c r="CW46" s="622"/>
      <c r="CX46" s="622"/>
      <c r="CY46" s="623"/>
      <c r="CZ46" s="624">
        <v>7.2</v>
      </c>
      <c r="DA46" s="625"/>
      <c r="DB46" s="625"/>
      <c r="DC46" s="626"/>
      <c r="DD46" s="627">
        <v>248504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39760</v>
      </c>
      <c r="CS47" s="634"/>
      <c r="CT47" s="634"/>
      <c r="CU47" s="634"/>
      <c r="CV47" s="634"/>
      <c r="CW47" s="634"/>
      <c r="CX47" s="634"/>
      <c r="CY47" s="635"/>
      <c r="CZ47" s="624">
        <v>0.8</v>
      </c>
      <c r="DA47" s="636"/>
      <c r="DB47" s="636"/>
      <c r="DC47" s="637"/>
      <c r="DD47" s="627">
        <v>5459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5117702</v>
      </c>
      <c r="CS49" s="606"/>
      <c r="CT49" s="606"/>
      <c r="CU49" s="606"/>
      <c r="CV49" s="606"/>
      <c r="CW49" s="606"/>
      <c r="CX49" s="606"/>
      <c r="CY49" s="607"/>
      <c r="CZ49" s="608">
        <v>100</v>
      </c>
      <c r="DA49" s="609"/>
      <c r="DB49" s="609"/>
      <c r="DC49" s="610"/>
      <c r="DD49" s="611">
        <v>4067843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76z477usWlv4w2jPWcj4kHqCX5dsrsLL2ebYIREuqVwUQ4aKMcjCf+NG3LME0Ge8CZZ7UckMIWoBeODZ8Cs7w==" saltValue="KvgbwlskTPQkfTG1jteD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72" sqref="AP72:AT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5662</v>
      </c>
      <c r="R7" s="1103"/>
      <c r="S7" s="1103"/>
      <c r="T7" s="1103"/>
      <c r="U7" s="1103"/>
      <c r="V7" s="1103">
        <v>5118</v>
      </c>
      <c r="W7" s="1103"/>
      <c r="X7" s="1103"/>
      <c r="Y7" s="1103"/>
      <c r="Z7" s="1103"/>
      <c r="AA7" s="1103">
        <v>545</v>
      </c>
      <c r="AB7" s="1103"/>
      <c r="AC7" s="1103"/>
      <c r="AD7" s="1103"/>
      <c r="AE7" s="1104"/>
      <c r="AF7" s="1105">
        <v>540</v>
      </c>
      <c r="AG7" s="1106"/>
      <c r="AH7" s="1106"/>
      <c r="AI7" s="1106"/>
      <c r="AJ7" s="1107"/>
      <c r="AK7" s="1108"/>
      <c r="AL7" s="1109"/>
      <c r="AM7" s="1109"/>
      <c r="AN7" s="1109"/>
      <c r="AO7" s="1109"/>
      <c r="AP7" s="1109">
        <v>4015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v>19</v>
      </c>
      <c r="CI7" s="1097"/>
      <c r="CJ7" s="1097"/>
      <c r="CK7" s="1097"/>
      <c r="CL7" s="1098"/>
      <c r="CM7" s="1096">
        <v>32</v>
      </c>
      <c r="CN7" s="1097"/>
      <c r="CO7" s="1097"/>
      <c r="CP7" s="1097"/>
      <c r="CQ7" s="1098"/>
      <c r="CR7" s="1096">
        <v>47</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5662</v>
      </c>
      <c r="R23" s="1061"/>
      <c r="S23" s="1061"/>
      <c r="T23" s="1061"/>
      <c r="U23" s="1061"/>
      <c r="V23" s="1061">
        <v>5118</v>
      </c>
      <c r="W23" s="1061"/>
      <c r="X23" s="1061"/>
      <c r="Y23" s="1061"/>
      <c r="Z23" s="1061"/>
      <c r="AA23" s="1061">
        <v>545</v>
      </c>
      <c r="AB23" s="1061"/>
      <c r="AC23" s="1061"/>
      <c r="AD23" s="1061"/>
      <c r="AE23" s="1068"/>
      <c r="AF23" s="1069">
        <v>540</v>
      </c>
      <c r="AG23" s="1061"/>
      <c r="AH23" s="1061"/>
      <c r="AI23" s="1061"/>
      <c r="AJ23" s="1070"/>
      <c r="AK23" s="1071"/>
      <c r="AL23" s="1072"/>
      <c r="AM23" s="1072"/>
      <c r="AN23" s="1072"/>
      <c r="AO23" s="1072"/>
      <c r="AP23" s="1061">
        <v>4015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493</v>
      </c>
      <c r="R28" s="1051"/>
      <c r="S28" s="1051"/>
      <c r="T28" s="1051"/>
      <c r="U28" s="1051"/>
      <c r="V28" s="1051">
        <v>493</v>
      </c>
      <c r="W28" s="1051"/>
      <c r="X28" s="1051"/>
      <c r="Y28" s="1051"/>
      <c r="Z28" s="1051"/>
      <c r="AA28" s="1051">
        <v>0</v>
      </c>
      <c r="AB28" s="1051"/>
      <c r="AC28" s="1051"/>
      <c r="AD28" s="1051"/>
      <c r="AE28" s="1052"/>
      <c r="AF28" s="1053" t="s">
        <v>122</v>
      </c>
      <c r="AG28" s="1051"/>
      <c r="AH28" s="1051"/>
      <c r="AI28" s="1051"/>
      <c r="AJ28" s="1054"/>
      <c r="AK28" s="1042">
        <v>58</v>
      </c>
      <c r="AL28" s="1043"/>
      <c r="AM28" s="1043"/>
      <c r="AN28" s="1043"/>
      <c r="AO28" s="1043"/>
      <c r="AP28" s="1043" t="s">
        <v>543</v>
      </c>
      <c r="AQ28" s="1043"/>
      <c r="AR28" s="1043"/>
      <c r="AS28" s="1043"/>
      <c r="AT28" s="1043"/>
      <c r="AU28" s="1043" t="s">
        <v>543</v>
      </c>
      <c r="AV28" s="1043"/>
      <c r="AW28" s="1043"/>
      <c r="AX28" s="1043"/>
      <c r="AY28" s="1043"/>
      <c r="AZ28" s="1044" t="s">
        <v>543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590</v>
      </c>
      <c r="R29" s="1039"/>
      <c r="S29" s="1039"/>
      <c r="T29" s="1039"/>
      <c r="U29" s="1039"/>
      <c r="V29" s="1039">
        <v>590</v>
      </c>
      <c r="W29" s="1039"/>
      <c r="X29" s="1039"/>
      <c r="Y29" s="1039"/>
      <c r="Z29" s="1039"/>
      <c r="AA29" s="1039">
        <v>0</v>
      </c>
      <c r="AB29" s="1039"/>
      <c r="AC29" s="1039"/>
      <c r="AD29" s="1039"/>
      <c r="AE29" s="1040"/>
      <c r="AF29" s="1035" t="s">
        <v>122</v>
      </c>
      <c r="AG29" s="1036"/>
      <c r="AH29" s="1036"/>
      <c r="AI29" s="1036"/>
      <c r="AJ29" s="1037"/>
      <c r="AK29" s="980">
        <v>93</v>
      </c>
      <c r="AL29" s="971"/>
      <c r="AM29" s="971"/>
      <c r="AN29" s="971"/>
      <c r="AO29" s="971"/>
      <c r="AP29" s="971" t="s">
        <v>543</v>
      </c>
      <c r="AQ29" s="971"/>
      <c r="AR29" s="971"/>
      <c r="AS29" s="971"/>
      <c r="AT29" s="971"/>
      <c r="AU29" s="971" t="s">
        <v>543</v>
      </c>
      <c r="AV29" s="971"/>
      <c r="AW29" s="971"/>
      <c r="AX29" s="971"/>
      <c r="AY29" s="971"/>
      <c r="AZ29" s="1041" t="s">
        <v>543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88</v>
      </c>
      <c r="R30" s="1039"/>
      <c r="S30" s="1039"/>
      <c r="T30" s="1039"/>
      <c r="U30" s="1039"/>
      <c r="V30" s="1039">
        <v>88</v>
      </c>
      <c r="W30" s="1039"/>
      <c r="X30" s="1039"/>
      <c r="Y30" s="1039"/>
      <c r="Z30" s="1039"/>
      <c r="AA30" s="1039">
        <v>0</v>
      </c>
      <c r="AB30" s="1039"/>
      <c r="AC30" s="1039"/>
      <c r="AD30" s="1039"/>
      <c r="AE30" s="1040"/>
      <c r="AF30" s="1035" t="s">
        <v>122</v>
      </c>
      <c r="AG30" s="1036"/>
      <c r="AH30" s="1036"/>
      <c r="AI30" s="1036"/>
      <c r="AJ30" s="1037"/>
      <c r="AK30" s="980">
        <v>90</v>
      </c>
      <c r="AL30" s="971"/>
      <c r="AM30" s="971"/>
      <c r="AN30" s="971"/>
      <c r="AO30" s="971"/>
      <c r="AP30" s="971" t="s">
        <v>543</v>
      </c>
      <c r="AQ30" s="971"/>
      <c r="AR30" s="971"/>
      <c r="AS30" s="971"/>
      <c r="AT30" s="971"/>
      <c r="AU30" s="971" t="s">
        <v>543</v>
      </c>
      <c r="AV30" s="971"/>
      <c r="AW30" s="971"/>
      <c r="AX30" s="971"/>
      <c r="AY30" s="971"/>
      <c r="AZ30" s="1041" t="s">
        <v>543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148</v>
      </c>
      <c r="R31" s="1039"/>
      <c r="S31" s="1039"/>
      <c r="T31" s="1039"/>
      <c r="U31" s="1039"/>
      <c r="V31" s="1039">
        <v>144</v>
      </c>
      <c r="W31" s="1039"/>
      <c r="X31" s="1039"/>
      <c r="Y31" s="1039"/>
      <c r="Z31" s="1039"/>
      <c r="AA31" s="1039">
        <v>4</v>
      </c>
      <c r="AB31" s="1039"/>
      <c r="AC31" s="1039"/>
      <c r="AD31" s="1039"/>
      <c r="AE31" s="1040"/>
      <c r="AF31" s="1035">
        <v>398</v>
      </c>
      <c r="AG31" s="1036"/>
      <c r="AH31" s="1036"/>
      <c r="AI31" s="1036"/>
      <c r="AJ31" s="1037"/>
      <c r="AK31" s="980">
        <v>5</v>
      </c>
      <c r="AL31" s="971"/>
      <c r="AM31" s="971"/>
      <c r="AN31" s="971"/>
      <c r="AO31" s="971"/>
      <c r="AP31" s="971">
        <v>65</v>
      </c>
      <c r="AQ31" s="971"/>
      <c r="AR31" s="971"/>
      <c r="AS31" s="971"/>
      <c r="AT31" s="971"/>
      <c r="AU31" s="971">
        <v>1</v>
      </c>
      <c r="AV31" s="971"/>
      <c r="AW31" s="971"/>
      <c r="AX31" s="971"/>
      <c r="AY31" s="971"/>
      <c r="AZ31" s="1041" t="s">
        <v>544</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224</v>
      </c>
      <c r="R32" s="1039"/>
      <c r="S32" s="1039"/>
      <c r="T32" s="1039"/>
      <c r="U32" s="1039"/>
      <c r="V32" s="1039">
        <v>189</v>
      </c>
      <c r="W32" s="1039"/>
      <c r="X32" s="1039"/>
      <c r="Y32" s="1039"/>
      <c r="Z32" s="1039"/>
      <c r="AA32" s="1039">
        <v>35</v>
      </c>
      <c r="AB32" s="1039"/>
      <c r="AC32" s="1039"/>
      <c r="AD32" s="1039"/>
      <c r="AE32" s="1040"/>
      <c r="AF32" s="1035">
        <v>3</v>
      </c>
      <c r="AG32" s="1036"/>
      <c r="AH32" s="1036"/>
      <c r="AI32" s="1036"/>
      <c r="AJ32" s="1037"/>
      <c r="AK32" s="980">
        <v>110</v>
      </c>
      <c r="AL32" s="971"/>
      <c r="AM32" s="971"/>
      <c r="AN32" s="971"/>
      <c r="AO32" s="971"/>
      <c r="AP32" s="971">
        <v>302</v>
      </c>
      <c r="AQ32" s="971"/>
      <c r="AR32" s="971"/>
      <c r="AS32" s="971"/>
      <c r="AT32" s="971"/>
      <c r="AU32" s="971">
        <v>287</v>
      </c>
      <c r="AV32" s="971"/>
      <c r="AW32" s="971"/>
      <c r="AX32" s="971"/>
      <c r="AY32" s="971"/>
      <c r="AZ32" s="1041" t="s">
        <v>544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402</v>
      </c>
      <c r="AG63" s="959"/>
      <c r="AH63" s="959"/>
      <c r="AI63" s="959"/>
      <c r="AJ63" s="1022"/>
      <c r="AK63" s="1023"/>
      <c r="AL63" s="963"/>
      <c r="AM63" s="963"/>
      <c r="AN63" s="963"/>
      <c r="AO63" s="963"/>
      <c r="AP63" s="959">
        <v>367</v>
      </c>
      <c r="AQ63" s="959"/>
      <c r="AR63" s="959"/>
      <c r="AS63" s="959"/>
      <c r="AT63" s="959"/>
      <c r="AU63" s="959">
        <v>288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731</v>
      </c>
      <c r="R68" s="982"/>
      <c r="S68" s="982"/>
      <c r="T68" s="982"/>
      <c r="U68" s="982"/>
      <c r="V68" s="982">
        <v>658</v>
      </c>
      <c r="W68" s="982"/>
      <c r="X68" s="982"/>
      <c r="Y68" s="982"/>
      <c r="Z68" s="982"/>
      <c r="AA68" s="982">
        <v>73</v>
      </c>
      <c r="AB68" s="982"/>
      <c r="AC68" s="982"/>
      <c r="AD68" s="982"/>
      <c r="AE68" s="982"/>
      <c r="AF68" s="982">
        <v>73</v>
      </c>
      <c r="AG68" s="982"/>
      <c r="AH68" s="982"/>
      <c r="AI68" s="982"/>
      <c r="AJ68" s="982"/>
      <c r="AK68" s="982" t="s">
        <v>544</v>
      </c>
      <c r="AL68" s="982"/>
      <c r="AM68" s="982"/>
      <c r="AN68" s="982"/>
      <c r="AO68" s="982"/>
      <c r="AP68" s="982" t="s">
        <v>544</v>
      </c>
      <c r="AQ68" s="982"/>
      <c r="AR68" s="982"/>
      <c r="AS68" s="982"/>
      <c r="AT68" s="982"/>
      <c r="AU68" s="982" t="s">
        <v>544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1274</v>
      </c>
      <c r="R69" s="971"/>
      <c r="S69" s="971"/>
      <c r="T69" s="971"/>
      <c r="U69" s="971"/>
      <c r="V69" s="971">
        <v>1250</v>
      </c>
      <c r="W69" s="971"/>
      <c r="X69" s="971"/>
      <c r="Y69" s="971"/>
      <c r="Z69" s="971"/>
      <c r="AA69" s="971">
        <v>24</v>
      </c>
      <c r="AB69" s="971"/>
      <c r="AC69" s="971"/>
      <c r="AD69" s="971"/>
      <c r="AE69" s="971"/>
      <c r="AF69" s="971">
        <v>24</v>
      </c>
      <c r="AG69" s="971"/>
      <c r="AH69" s="971"/>
      <c r="AI69" s="971"/>
      <c r="AJ69" s="971"/>
      <c r="AK69" s="971" t="s">
        <v>544</v>
      </c>
      <c r="AL69" s="971"/>
      <c r="AM69" s="971"/>
      <c r="AN69" s="971"/>
      <c r="AO69" s="971"/>
      <c r="AP69" s="971" t="s">
        <v>544</v>
      </c>
      <c r="AQ69" s="971"/>
      <c r="AR69" s="971"/>
      <c r="AS69" s="971"/>
      <c r="AT69" s="971"/>
      <c r="AU69" s="971" t="s">
        <v>544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32</v>
      </c>
      <c r="R70" s="971"/>
      <c r="S70" s="971"/>
      <c r="T70" s="971"/>
      <c r="U70" s="971"/>
      <c r="V70" s="971">
        <v>30</v>
      </c>
      <c r="W70" s="971"/>
      <c r="X70" s="971"/>
      <c r="Y70" s="971"/>
      <c r="Z70" s="971"/>
      <c r="AA70" s="971">
        <v>2</v>
      </c>
      <c r="AB70" s="971"/>
      <c r="AC70" s="971"/>
      <c r="AD70" s="971"/>
      <c r="AE70" s="971"/>
      <c r="AF70" s="971">
        <v>2</v>
      </c>
      <c r="AG70" s="971"/>
      <c r="AH70" s="971"/>
      <c r="AI70" s="971"/>
      <c r="AJ70" s="971"/>
      <c r="AK70" s="971" t="s">
        <v>544</v>
      </c>
      <c r="AL70" s="971"/>
      <c r="AM70" s="971"/>
      <c r="AN70" s="971"/>
      <c r="AO70" s="971"/>
      <c r="AP70" s="971" t="s">
        <v>544</v>
      </c>
      <c r="AQ70" s="971"/>
      <c r="AR70" s="971"/>
      <c r="AS70" s="971"/>
      <c r="AT70" s="971"/>
      <c r="AU70" s="971" t="s">
        <v>544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22</v>
      </c>
      <c r="R71" s="971"/>
      <c r="S71" s="971"/>
      <c r="T71" s="971"/>
      <c r="U71" s="971"/>
      <c r="V71" s="971">
        <v>21</v>
      </c>
      <c r="W71" s="971"/>
      <c r="X71" s="971"/>
      <c r="Y71" s="971"/>
      <c r="Z71" s="971"/>
      <c r="AA71" s="971">
        <v>1</v>
      </c>
      <c r="AB71" s="971"/>
      <c r="AC71" s="971"/>
      <c r="AD71" s="971"/>
      <c r="AE71" s="971"/>
      <c r="AF71" s="971">
        <v>1</v>
      </c>
      <c r="AG71" s="971"/>
      <c r="AH71" s="971"/>
      <c r="AI71" s="971"/>
      <c r="AJ71" s="971"/>
      <c r="AK71" s="971" t="s">
        <v>544</v>
      </c>
      <c r="AL71" s="971"/>
      <c r="AM71" s="971"/>
      <c r="AN71" s="971"/>
      <c r="AO71" s="971"/>
      <c r="AP71" s="971" t="s">
        <v>544</v>
      </c>
      <c r="AQ71" s="971"/>
      <c r="AR71" s="971"/>
      <c r="AS71" s="971"/>
      <c r="AT71" s="971"/>
      <c r="AU71" s="971" t="s">
        <v>544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100</v>
      </c>
      <c r="AG88" s="959"/>
      <c r="AH88" s="959"/>
      <c r="AI88" s="959"/>
      <c r="AJ88" s="959"/>
      <c r="AK88" s="963"/>
      <c r="AL88" s="963"/>
      <c r="AM88" s="963"/>
      <c r="AN88" s="963"/>
      <c r="AO88" s="963"/>
      <c r="AP88" s="959">
        <v>0</v>
      </c>
      <c r="AQ88" s="959"/>
      <c r="AR88" s="959"/>
      <c r="AS88" s="959"/>
      <c r="AT88" s="959"/>
      <c r="AU88" s="959" t="s">
        <v>544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47</v>
      </c>
      <c r="CS102" s="953"/>
      <c r="CT102" s="953"/>
      <c r="CU102" s="953"/>
      <c r="CV102" s="954"/>
      <c r="CW102" s="952" t="s">
        <v>544</v>
      </c>
      <c r="CX102" s="953"/>
      <c r="CY102" s="953"/>
      <c r="CZ102" s="953"/>
      <c r="DA102" s="954"/>
      <c r="DB102" s="952" t="s">
        <v>544</v>
      </c>
      <c r="DC102" s="953"/>
      <c r="DD102" s="953"/>
      <c r="DE102" s="953"/>
      <c r="DF102" s="954"/>
      <c r="DG102" s="952" t="s">
        <v>544</v>
      </c>
      <c r="DH102" s="953"/>
      <c r="DI102" s="953"/>
      <c r="DJ102" s="953"/>
      <c r="DK102" s="954"/>
      <c r="DL102" s="952" t="s">
        <v>544</v>
      </c>
      <c r="DM102" s="953"/>
      <c r="DN102" s="953"/>
      <c r="DO102" s="953"/>
      <c r="DP102" s="954"/>
      <c r="DQ102" s="952" t="s">
        <v>544</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623239</v>
      </c>
      <c r="AB110" s="889"/>
      <c r="AC110" s="889"/>
      <c r="AD110" s="889"/>
      <c r="AE110" s="890"/>
      <c r="AF110" s="891">
        <v>600678</v>
      </c>
      <c r="AG110" s="889"/>
      <c r="AH110" s="889"/>
      <c r="AI110" s="889"/>
      <c r="AJ110" s="890"/>
      <c r="AK110" s="891">
        <v>563471</v>
      </c>
      <c r="AL110" s="889"/>
      <c r="AM110" s="889"/>
      <c r="AN110" s="889"/>
      <c r="AO110" s="890"/>
      <c r="AP110" s="892">
        <v>16.399999999999999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4647237</v>
      </c>
      <c r="BR110" s="842"/>
      <c r="BS110" s="842"/>
      <c r="BT110" s="842"/>
      <c r="BU110" s="842"/>
      <c r="BV110" s="842">
        <v>4312241</v>
      </c>
      <c r="BW110" s="842"/>
      <c r="BX110" s="842"/>
      <c r="BY110" s="842"/>
      <c r="BZ110" s="842"/>
      <c r="CA110" s="842">
        <v>4015039</v>
      </c>
      <c r="CB110" s="842"/>
      <c r="CC110" s="842"/>
      <c r="CD110" s="842"/>
      <c r="CE110" s="842"/>
      <c r="CF110" s="866">
        <v>117.2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179247</v>
      </c>
      <c r="BR111" s="817"/>
      <c r="BS111" s="817"/>
      <c r="BT111" s="817"/>
      <c r="BU111" s="817"/>
      <c r="BV111" s="817">
        <v>166363</v>
      </c>
      <c r="BW111" s="817"/>
      <c r="BX111" s="817"/>
      <c r="BY111" s="817"/>
      <c r="BZ111" s="817"/>
      <c r="CA111" s="817">
        <v>155314</v>
      </c>
      <c r="CB111" s="817"/>
      <c r="CC111" s="817"/>
      <c r="CD111" s="817"/>
      <c r="CE111" s="817"/>
      <c r="CF111" s="875">
        <v>4.5</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472211</v>
      </c>
      <c r="BR112" s="817"/>
      <c r="BS112" s="817"/>
      <c r="BT112" s="817"/>
      <c r="BU112" s="817"/>
      <c r="BV112" s="817">
        <v>392786</v>
      </c>
      <c r="BW112" s="817"/>
      <c r="BX112" s="817"/>
      <c r="BY112" s="817"/>
      <c r="BZ112" s="817"/>
      <c r="CA112" s="817">
        <v>288341</v>
      </c>
      <c r="CB112" s="817"/>
      <c r="CC112" s="817"/>
      <c r="CD112" s="817"/>
      <c r="CE112" s="817"/>
      <c r="CF112" s="875">
        <v>8.4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131027</v>
      </c>
      <c r="AB113" s="919"/>
      <c r="AC113" s="919"/>
      <c r="AD113" s="919"/>
      <c r="AE113" s="920"/>
      <c r="AF113" s="921">
        <v>112891</v>
      </c>
      <c r="AG113" s="919"/>
      <c r="AH113" s="919"/>
      <c r="AI113" s="919"/>
      <c r="AJ113" s="920"/>
      <c r="AK113" s="921">
        <v>82113</v>
      </c>
      <c r="AL113" s="919"/>
      <c r="AM113" s="919"/>
      <c r="AN113" s="919"/>
      <c r="AO113" s="920"/>
      <c r="AP113" s="922">
        <v>2.4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886688</v>
      </c>
      <c r="BR114" s="817"/>
      <c r="BS114" s="817"/>
      <c r="BT114" s="817"/>
      <c r="BU114" s="817"/>
      <c r="BV114" s="817">
        <v>908956</v>
      </c>
      <c r="BW114" s="817"/>
      <c r="BX114" s="817"/>
      <c r="BY114" s="817"/>
      <c r="BZ114" s="817"/>
      <c r="CA114" s="817">
        <v>961824</v>
      </c>
      <c r="CB114" s="817"/>
      <c r="CC114" s="817"/>
      <c r="CD114" s="817"/>
      <c r="CE114" s="817"/>
      <c r="CF114" s="875">
        <v>28.1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268</v>
      </c>
      <c r="AB115" s="919"/>
      <c r="AC115" s="919"/>
      <c r="AD115" s="919"/>
      <c r="AE115" s="920"/>
      <c r="AF115" s="921">
        <v>166</v>
      </c>
      <c r="AG115" s="919"/>
      <c r="AH115" s="919"/>
      <c r="AI115" s="919"/>
      <c r="AJ115" s="920"/>
      <c r="AK115" s="921">
        <v>126</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754534</v>
      </c>
      <c r="AB117" s="903"/>
      <c r="AC117" s="903"/>
      <c r="AD117" s="903"/>
      <c r="AE117" s="904"/>
      <c r="AF117" s="905">
        <v>713735</v>
      </c>
      <c r="AG117" s="903"/>
      <c r="AH117" s="903"/>
      <c r="AI117" s="903"/>
      <c r="AJ117" s="904"/>
      <c r="AK117" s="905">
        <v>645710</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6185383</v>
      </c>
      <c r="BR119" s="845"/>
      <c r="BS119" s="845"/>
      <c r="BT119" s="845"/>
      <c r="BU119" s="845"/>
      <c r="BV119" s="845">
        <v>5780346</v>
      </c>
      <c r="BW119" s="845"/>
      <c r="BX119" s="845"/>
      <c r="BY119" s="845"/>
      <c r="BZ119" s="845"/>
      <c r="CA119" s="845">
        <v>5420518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179247</v>
      </c>
      <c r="DH119" s="764"/>
      <c r="DI119" s="764"/>
      <c r="DJ119" s="764"/>
      <c r="DK119" s="765"/>
      <c r="DL119" s="766">
        <v>166363</v>
      </c>
      <c r="DM119" s="764"/>
      <c r="DN119" s="764"/>
      <c r="DO119" s="764"/>
      <c r="DP119" s="765"/>
      <c r="DQ119" s="766">
        <v>155314</v>
      </c>
      <c r="DR119" s="764"/>
      <c r="DS119" s="764"/>
      <c r="DT119" s="764"/>
      <c r="DU119" s="765"/>
      <c r="DV119" s="848">
        <v>4.5</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4810912</v>
      </c>
      <c r="BR120" s="842"/>
      <c r="BS120" s="842"/>
      <c r="BT120" s="842"/>
      <c r="BU120" s="842"/>
      <c r="BV120" s="842">
        <v>5122937</v>
      </c>
      <c r="BW120" s="842"/>
      <c r="BX120" s="842"/>
      <c r="BY120" s="842"/>
      <c r="BZ120" s="842"/>
      <c r="CA120" s="842">
        <v>5410392</v>
      </c>
      <c r="CB120" s="842"/>
      <c r="CC120" s="842"/>
      <c r="CD120" s="842"/>
      <c r="CE120" s="842"/>
      <c r="CF120" s="866">
        <v>157.9</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286903</v>
      </c>
      <c r="DR120" s="842"/>
      <c r="DS120" s="842"/>
      <c r="DT120" s="842"/>
      <c r="DU120" s="842"/>
      <c r="DV120" s="843">
        <v>8.4</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43478</v>
      </c>
      <c r="BR121" s="817"/>
      <c r="BS121" s="817"/>
      <c r="BT121" s="817"/>
      <c r="BU121" s="817"/>
      <c r="BV121" s="817">
        <v>17152</v>
      </c>
      <c r="BW121" s="817"/>
      <c r="BX121" s="817"/>
      <c r="BY121" s="817"/>
      <c r="BZ121" s="817"/>
      <c r="CA121" s="817">
        <v>4525</v>
      </c>
      <c r="CB121" s="817"/>
      <c r="CC121" s="817"/>
      <c r="CD121" s="817"/>
      <c r="CE121" s="817"/>
      <c r="CF121" s="875">
        <v>0.1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1438</v>
      </c>
      <c r="DR121" s="817"/>
      <c r="DS121" s="817"/>
      <c r="DT121" s="817"/>
      <c r="DU121" s="817"/>
      <c r="DV121" s="794">
        <v>0</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3947527</v>
      </c>
      <c r="BR122" s="845"/>
      <c r="BS122" s="845"/>
      <c r="BT122" s="845"/>
      <c r="BU122" s="845"/>
      <c r="BV122" s="845">
        <v>3671442</v>
      </c>
      <c r="BW122" s="845"/>
      <c r="BX122" s="845"/>
      <c r="BY122" s="845"/>
      <c r="BZ122" s="845"/>
      <c r="CA122" s="845">
        <v>3340157</v>
      </c>
      <c r="CB122" s="845"/>
      <c r="CC122" s="845"/>
      <c r="CD122" s="845"/>
      <c r="CE122" s="845"/>
      <c r="CF122" s="846">
        <v>97.5</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8801917</v>
      </c>
      <c r="BR123" s="833"/>
      <c r="BS123" s="833"/>
      <c r="BT123" s="833"/>
      <c r="BU123" s="833"/>
      <c r="BV123" s="833">
        <v>8811531</v>
      </c>
      <c r="BW123" s="833"/>
      <c r="BX123" s="833"/>
      <c r="BY123" s="833"/>
      <c r="BZ123" s="833"/>
      <c r="CA123" s="833">
        <v>8755074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472211</v>
      </c>
      <c r="DH124" s="764"/>
      <c r="DI124" s="764"/>
      <c r="DJ124" s="764"/>
      <c r="DK124" s="765"/>
      <c r="DL124" s="766">
        <v>392786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268</v>
      </c>
      <c r="AB127" s="780"/>
      <c r="AC127" s="780"/>
      <c r="AD127" s="780"/>
      <c r="AE127" s="781"/>
      <c r="AF127" s="782">
        <v>166</v>
      </c>
      <c r="AG127" s="780"/>
      <c r="AH127" s="780"/>
      <c r="AI127" s="780"/>
      <c r="AJ127" s="781"/>
      <c r="AK127" s="782">
        <v>126</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16336</v>
      </c>
      <c r="AB128" s="801"/>
      <c r="AC128" s="801"/>
      <c r="AD128" s="801"/>
      <c r="AE128" s="802"/>
      <c r="AF128" s="803">
        <v>12040</v>
      </c>
      <c r="AG128" s="801"/>
      <c r="AH128" s="801"/>
      <c r="AI128" s="801"/>
      <c r="AJ128" s="802"/>
      <c r="AK128" s="803">
        <v>15734</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3846723</v>
      </c>
      <c r="AB129" s="780"/>
      <c r="AC129" s="780"/>
      <c r="AD129" s="780"/>
      <c r="AE129" s="781"/>
      <c r="AF129" s="782">
        <v>3849246</v>
      </c>
      <c r="AG129" s="780"/>
      <c r="AH129" s="780"/>
      <c r="AI129" s="780"/>
      <c r="AJ129" s="781"/>
      <c r="AK129" s="782">
        <v>3896763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524976</v>
      </c>
      <c r="AB130" s="780"/>
      <c r="AC130" s="780"/>
      <c r="AD130" s="780"/>
      <c r="AE130" s="781"/>
      <c r="AF130" s="782">
        <v>500460</v>
      </c>
      <c r="AG130" s="780"/>
      <c r="AH130" s="780"/>
      <c r="AI130" s="780"/>
      <c r="AJ130" s="781"/>
      <c r="AK130" s="782">
        <v>469974</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3321747</v>
      </c>
      <c r="AB131" s="764"/>
      <c r="AC131" s="764"/>
      <c r="AD131" s="764"/>
      <c r="AE131" s="765"/>
      <c r="AF131" s="766">
        <v>3348786</v>
      </c>
      <c r="AG131" s="764"/>
      <c r="AH131" s="764"/>
      <c r="AI131" s="764"/>
      <c r="AJ131" s="765"/>
      <c r="AK131" s="766">
        <v>3426789</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6.4189720000000001</v>
      </c>
      <c r="AB132" s="745"/>
      <c r="AC132" s="745"/>
      <c r="AD132" s="745"/>
      <c r="AE132" s="746"/>
      <c r="AF132" s="747">
        <v>6.0091929999999998</v>
      </c>
      <c r="AG132" s="745"/>
      <c r="AH132" s="745"/>
      <c r="AI132" s="745"/>
      <c r="AJ132" s="746"/>
      <c r="AK132" s="747">
        <v>4.6691520000000004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6.2</v>
      </c>
      <c r="AB133" s="724"/>
      <c r="AC133" s="724"/>
      <c r="AD133" s="724"/>
      <c r="AE133" s="725"/>
      <c r="AF133" s="723">
        <v>6.1</v>
      </c>
      <c r="AG133" s="724"/>
      <c r="AH133" s="724"/>
      <c r="AI133" s="724"/>
      <c r="AJ133" s="725"/>
      <c r="AK133" s="723">
        <v>5.6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ruLahMrPC0Xw3QL14/iRZ/JQm2Uv4iFzmQh0o1GUo9PePWi2MCTAGOq5cc5OjbaX07holXq7qvScbhzXrSAxg==" saltValue="/Ms2SomC6Fb4nasubFPs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P29" sqref="CP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1XcIc1acoFAHDefeBTAjzGhpYx6d7oIJgqAooryKMzH3GCxrKd3j0KgGM+LhVea6CGI0wBYUO/x9HsjeTSW9A==" saltValue="OSWKuQ5uZnrXbgcrrhYr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qkN2DHVScoN2KhVGjd6XfaZeF8RYMbFINYR0hxWoVy+X5n1F7Zy41kIw5Mj8C4Gf/ozhnlzrjiy3bdHDFBTKw==" saltValue="epctqFubYZCKPyDCAcBB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60" sqref="AL6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998126</v>
      </c>
      <c r="AP9" s="269">
        <v>271156</v>
      </c>
      <c r="AQ9" s="270">
        <v>263788</v>
      </c>
      <c r="AR9" s="271">
        <v>2.8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169390</v>
      </c>
      <c r="AP10" s="272">
        <v>46017</v>
      </c>
      <c r="AQ10" s="273">
        <v>39680</v>
      </c>
      <c r="AR10" s="274">
        <v>16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4557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27513</v>
      </c>
      <c r="AP13" s="272">
        <v>7474</v>
      </c>
      <c r="AQ13" s="273">
        <v>12917</v>
      </c>
      <c r="AR13" s="274">
        <v>-42.1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10543</v>
      </c>
      <c r="AP14" s="272">
        <v>2864</v>
      </c>
      <c r="AQ14" s="273">
        <v>4746</v>
      </c>
      <c r="AR14" s="274">
        <v>-39.700000000000003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-38244</v>
      </c>
      <c r="AP15" s="272">
        <v>-10390</v>
      </c>
      <c r="AQ15" s="273">
        <v>-12765</v>
      </c>
      <c r="AR15" s="274">
        <v>-18.600000000000001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1167328</v>
      </c>
      <c r="AP16" s="272">
        <v>317123</v>
      </c>
      <c r="AQ16" s="273">
        <v>312922</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28.52</v>
      </c>
      <c r="AP21" s="286">
        <v>24.75</v>
      </c>
      <c r="AQ21" s="287">
        <v>3.77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95.8</v>
      </c>
      <c r="AP22" s="291">
        <v>95.6</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563471</v>
      </c>
      <c r="AP32" s="300">
        <v>153076</v>
      </c>
      <c r="AQ32" s="301">
        <v>170896</v>
      </c>
      <c r="AR32" s="302">
        <v>-10.4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82113</v>
      </c>
      <c r="AP35" s="300">
        <v>22307</v>
      </c>
      <c r="AQ35" s="301">
        <v>33138</v>
      </c>
      <c r="AR35" s="302">
        <v>-32.700000000000003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t="s">
        <v>485</v>
      </c>
      <c r="AP36" s="300" t="s">
        <v>485</v>
      </c>
      <c r="AQ36" s="301">
        <v>2943</v>
      </c>
      <c r="AR36" s="302" t="s">
        <v>485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126</v>
      </c>
      <c r="AP37" s="300">
        <v>34</v>
      </c>
      <c r="AQ37" s="301">
        <v>1487</v>
      </c>
      <c r="AR37" s="302">
        <v>-97.7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60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-15734</v>
      </c>
      <c r="AP39" s="300">
        <v>-4274</v>
      </c>
      <c r="AQ39" s="301">
        <v>-8408</v>
      </c>
      <c r="AR39" s="302">
        <v>-49.2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-469974</v>
      </c>
      <c r="AP40" s="300">
        <v>-127676</v>
      </c>
      <c r="AQ40" s="301">
        <v>-141122</v>
      </c>
      <c r="AR40" s="302">
        <v>-9.5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160002</v>
      </c>
      <c r="AP41" s="300">
        <v>43467</v>
      </c>
      <c r="AQ41" s="301">
        <v>59000</v>
      </c>
      <c r="AR41" s="302">
        <v>-26.3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1166778</v>
      </c>
      <c r="AN51" s="322">
        <v>283750</v>
      </c>
      <c r="AO51" s="323">
        <v>68.400000000000006</v>
      </c>
      <c r="AP51" s="324">
        <v>301035</v>
      </c>
      <c r="AQ51" s="325">
        <v>12.2</v>
      </c>
      <c r="AR51" s="326">
        <v>56.2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313978</v>
      </c>
      <c r="AN52" s="330">
        <v>76357</v>
      </c>
      <c r="AO52" s="331">
        <v>15</v>
      </c>
      <c r="AP52" s="332">
        <v>154376</v>
      </c>
      <c r="AQ52" s="333">
        <v>29.1</v>
      </c>
      <c r="AR52" s="334">
        <v>-14.1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851778</v>
      </c>
      <c r="AN53" s="322">
        <v>213425</v>
      </c>
      <c r="AO53" s="323">
        <v>-24.8</v>
      </c>
      <c r="AP53" s="324">
        <v>277467</v>
      </c>
      <c r="AQ53" s="325">
        <v>-7.8</v>
      </c>
      <c r="AR53" s="326">
        <v>-17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371486</v>
      </c>
      <c r="AN54" s="330">
        <v>93081</v>
      </c>
      <c r="AO54" s="331">
        <v>21.9</v>
      </c>
      <c r="AP54" s="332">
        <v>128378</v>
      </c>
      <c r="AQ54" s="333">
        <v>-16.8</v>
      </c>
      <c r="AR54" s="334">
        <v>38.700000000000003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752695</v>
      </c>
      <c r="AN55" s="322">
        <v>193495</v>
      </c>
      <c r="AO55" s="323">
        <v>-9.3000000000000007</v>
      </c>
      <c r="AP55" s="324">
        <v>282256</v>
      </c>
      <c r="AQ55" s="325">
        <v>1.7</v>
      </c>
      <c r="AR55" s="326">
        <v>-11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420111</v>
      </c>
      <c r="AN56" s="330">
        <v>107998</v>
      </c>
      <c r="AO56" s="331">
        <v>16</v>
      </c>
      <c r="AP56" s="332">
        <v>145453</v>
      </c>
      <c r="AQ56" s="333">
        <v>13.3</v>
      </c>
      <c r="AR56" s="334">
        <v>2.7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688664</v>
      </c>
      <c r="AN57" s="322">
        <v>181753</v>
      </c>
      <c r="AO57" s="323">
        <v>-6.1</v>
      </c>
      <c r="AP57" s="324">
        <v>295341</v>
      </c>
      <c r="AQ57" s="325">
        <v>4.5999999999999996</v>
      </c>
      <c r="AR57" s="326">
        <v>-10.7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289791</v>
      </c>
      <c r="AN58" s="330">
        <v>76482</v>
      </c>
      <c r="AO58" s="331">
        <v>-29.2</v>
      </c>
      <c r="AP58" s="332">
        <v>137402</v>
      </c>
      <c r="AQ58" s="333">
        <v>-5.5</v>
      </c>
      <c r="AR58" s="334">
        <v>-23.7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537841</v>
      </c>
      <c r="AN59" s="322">
        <v>146113</v>
      </c>
      <c r="AO59" s="323">
        <v>-19.600000000000001</v>
      </c>
      <c r="AP59" s="324">
        <v>292845</v>
      </c>
      <c r="AQ59" s="325">
        <v>-0.8</v>
      </c>
      <c r="AR59" s="326">
        <v>-18.8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369229</v>
      </c>
      <c r="AN60" s="330">
        <v>100307</v>
      </c>
      <c r="AO60" s="331">
        <v>31.2</v>
      </c>
      <c r="AP60" s="332">
        <v>143187</v>
      </c>
      <c r="AQ60" s="333">
        <v>4.2</v>
      </c>
      <c r="AR60" s="334">
        <v>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799551</v>
      </c>
      <c r="AN61" s="337">
        <v>203707</v>
      </c>
      <c r="AO61" s="338">
        <v>1.7</v>
      </c>
      <c r="AP61" s="339">
        <v>289789</v>
      </c>
      <c r="AQ61" s="340">
        <v>2</v>
      </c>
      <c r="AR61" s="326">
        <v>-0.3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352919</v>
      </c>
      <c r="AN62" s="330">
        <v>90845</v>
      </c>
      <c r="AO62" s="331">
        <v>11</v>
      </c>
      <c r="AP62" s="332">
        <v>141759</v>
      </c>
      <c r="AQ62" s="333">
        <v>4.9000000000000004</v>
      </c>
      <c r="AR62" s="334">
        <v>6.1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aRS9gdF6ebYvcqBXVz6afQa8RMQ5GD+lVMRrs0N6gmALmGVeH2lUdPhLqwsy2Kv+OOqTg7M7WcUoK+MLelxfw==" saltValue="fDJoOjiJ6kUv4e239dF/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K86" sqref="BK8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uNsvoCeq5y3PuCrBLMfHkC3wqkodoNa2P7Jxuo1kOxLI6xg9eJrpDzySlSgrl7SpmVjrcmM+tvIAGDHeh9+8xw==" saltValue="5SFrD/f1ejTcZx6ajLaD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E89" sqref="AE8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MOfgpJFyC2eGQ8zS9DxPtzcoY4ieCo8trMmVONUsBEteME1YZulDfvUsk3AK3WNmHb0ml2nSba6T2JLBbGvxfw==" saltValue="Pyu2PAT18ymatoFVtfaj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32.69</v>
      </c>
      <c r="G47" s="12">
        <v>33.79</v>
      </c>
      <c r="H47" s="12">
        <v>39.659999999999997</v>
      </c>
      <c r="I47" s="12">
        <v>46.85</v>
      </c>
      <c r="J47" s="13">
        <v>53.14</v>
      </c>
    </row>
    <row r="48" spans="2:10" ht="57.75" customHeight="1" x14ac:dyDescent="0.15">
      <c r="B48" s="14"/>
      <c r="C48" s="1141" t="s">
        <v>4</v>
      </c>
      <c r="D48" s="1141"/>
      <c r="E48" s="1142"/>
      <c r="F48" s="15">
        <v>8.68</v>
      </c>
      <c r="G48" s="16">
        <v>10.01</v>
      </c>
      <c r="H48" s="16">
        <v>14.43</v>
      </c>
      <c r="I48" s="16">
        <v>13.8</v>
      </c>
      <c r="J48" s="17">
        <v>13.85</v>
      </c>
    </row>
    <row r="49" spans="2:10" ht="57.75" customHeight="1" thickBot="1" x14ac:dyDescent="0.2">
      <c r="B49" s="18"/>
      <c r="C49" s="1143" t="s">
        <v>5</v>
      </c>
      <c r="D49" s="1143"/>
      <c r="E49" s="1144"/>
      <c r="F49" s="19">
        <v>0.38</v>
      </c>
      <c r="G49" s="20">
        <v>2.1</v>
      </c>
      <c r="H49" s="20">
        <v>4.2</v>
      </c>
      <c r="I49" s="20" t="s">
        <v>529</v>
      </c>
      <c r="J49" s="21">
        <v>0.26</v>
      </c>
    </row>
    <row r="50" spans="2:10" x14ac:dyDescent="0.15"/>
  </sheetData>
  <sheetProtection algorithmName="SHA-512" hashValue="DhCd3UCmINqHP/v5jQOUfjZVDEKilT1rbeZo/bZ3xickc3IRJ6KYqX0huIiw/DznBsRxh5NYJwuAq3OslFvNPw==" saltValue="FvS4hLKSmcWpDdxHpCxj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2026-02-23T04:08:25Z</dcterms:created>
  <dcterms:modified xsi:type="dcterms:W3CDTF">2026-03-05T04:45:36Z</dcterms:modified>
  <cp:category/>
</cp:coreProperties>
</file>